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Bruger\Google Drev\KHT-2020\"/>
    </mc:Choice>
  </mc:AlternateContent>
  <bookViews>
    <workbookView xWindow="-120" yWindow="-120" windowWidth="20730" windowHeight="11760" tabRatio="507"/>
  </bookViews>
  <sheets>
    <sheet name="KHT 2020" sheetId="2" r:id="rId1"/>
    <sheet name="Klubbens Spillere" sheetId="5" state="hidden" r:id="rId2"/>
    <sheet name="KHT 2020 (2)" sheetId="19" r:id="rId3"/>
    <sheet name="KHT 2020 (3)" sheetId="20" r:id="rId4"/>
    <sheet name="L" sheetId="18" r:id="rId5"/>
    <sheet name="Kampe" sheetId="16" r:id="rId6"/>
    <sheet name="Spillesteder" sheetId="9" state="hidden" r:id="rId7"/>
  </sheets>
  <definedNames>
    <definedName name="Hold">OFFSET(Kampe!$T$2,0,0,SUMPRODUCT(MAX((Kampe!$T:$T&lt;&gt;"")*ROW(Kampe!$T:$T)))-1,1)</definedName>
    <definedName name="Kampdato">Kampe!$V$1:$V$25</definedName>
    <definedName name="Kampe">OFFSET(Kampe!$W$3,0,0,SUMPRODUCT(MAX((Kampe!$W:$W&lt;&gt;"")*ROW(Kampe!$W:$W)))-1,1)</definedName>
    <definedName name="Navn">OFFSET('Klubbens Spillere'!$A$2,0,0,SUMPRODUCT(MAX(('Klubbens Spillere'!$A:$A&lt;&gt;"")*ROW('Klubbens Spillere'!$A:$A)))-1,1)</definedName>
    <definedName name="Spilledato">Kampe!$S$2:$S$25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9" l="1"/>
  <c r="H27" i="20"/>
  <c r="H25" i="20"/>
  <c r="H27" i="19"/>
  <c r="H25" i="19"/>
  <c r="H23" i="20" l="1"/>
  <c r="H21" i="20"/>
  <c r="H19" i="20"/>
  <c r="H17" i="20"/>
  <c r="H15" i="20"/>
  <c r="H13" i="20"/>
  <c r="H23" i="19"/>
  <c r="H21" i="19"/>
  <c r="H19" i="19"/>
  <c r="H17" i="19"/>
  <c r="H15" i="19"/>
  <c r="AW5" i="20"/>
  <c r="AW5" i="19"/>
  <c r="L1" i="20"/>
  <c r="L5" i="20" s="1"/>
  <c r="L1" i="19"/>
  <c r="L5" i="19" s="1"/>
  <c r="L5" i="2" l="1"/>
  <c r="AB3" i="16"/>
  <c r="AC3" i="16"/>
  <c r="V3" i="16" a="1"/>
  <c r="V3" i="16" s="1"/>
  <c r="V4" i="16" a="1"/>
  <c r="V4" i="16" s="1"/>
  <c r="V12" i="16" a="1"/>
  <c r="V12" i="16" s="1"/>
  <c r="V10" i="16" a="1"/>
  <c r="V10" i="16" s="1"/>
  <c r="V13" i="16" a="1"/>
  <c r="V13" i="16" s="1"/>
  <c r="V5" i="16" a="1"/>
  <c r="V5" i="16" s="1"/>
  <c r="V8" i="16" a="1"/>
  <c r="V8" i="16" s="1"/>
  <c r="V46" i="16" a="1"/>
  <c r="V46" i="16" s="1"/>
  <c r="V14" i="16" a="1"/>
  <c r="V14" i="16" s="1"/>
  <c r="V15" i="16" a="1"/>
  <c r="V15" i="16" s="1"/>
  <c r="V43" i="16" a="1"/>
  <c r="V43" i="16" s="1"/>
  <c r="V16" i="16" a="1"/>
  <c r="V16" i="16" s="1"/>
  <c r="V44" i="16" a="1"/>
  <c r="V44" i="16" s="1"/>
  <c r="V7" i="16" a="1"/>
  <c r="V7" i="16" s="1"/>
  <c r="V11" i="16" a="1"/>
  <c r="V11" i="16" s="1"/>
  <c r="V6" i="16" a="1"/>
  <c r="V6" i="16" s="1"/>
  <c r="V9" i="16" a="1"/>
  <c r="V9" i="16" s="1"/>
  <c r="V40" i="16" a="1"/>
  <c r="V40" i="16" s="1"/>
  <c r="V41" i="16" a="1"/>
  <c r="V41" i="16" s="1"/>
  <c r="V45" i="16" a="1"/>
  <c r="V45" i="16" s="1"/>
  <c r="V42" i="16" a="1"/>
  <c r="V42" i="16" s="1"/>
  <c r="V48" i="16" a="1"/>
  <c r="V48" i="16" s="1"/>
  <c r="V49" i="16" a="1"/>
  <c r="V49" i="16" s="1"/>
  <c r="V47" i="16" a="1"/>
  <c r="V47" i="16" s="1"/>
  <c r="U6" i="16" a="1"/>
  <c r="U6" i="16" s="1"/>
  <c r="W6" i="16" s="1"/>
  <c r="U14" i="16" a="1"/>
  <c r="U14" i="16" s="1"/>
  <c r="W14" i="16" s="1"/>
  <c r="U16" i="16" a="1"/>
  <c r="U16" i="16" s="1"/>
  <c r="W16" i="16" s="1"/>
  <c r="U4" i="16" a="1"/>
  <c r="U4" i="16" s="1"/>
  <c r="W4" i="16" s="1"/>
  <c r="U15" i="16" a="1"/>
  <c r="U15" i="16" s="1"/>
  <c r="W15" i="16" s="1"/>
  <c r="U5" i="16" a="1"/>
  <c r="U5" i="16" s="1"/>
  <c r="W5" i="16" s="1"/>
  <c r="U13" i="16" a="1"/>
  <c r="U13" i="16" s="1"/>
  <c r="W13" i="16" s="1"/>
  <c r="U9" i="16" a="1"/>
  <c r="U9" i="16" s="1"/>
  <c r="W9" i="16" s="1"/>
  <c r="U7" i="16" a="1"/>
  <c r="U7" i="16" s="1"/>
  <c r="W7" i="16" s="1"/>
  <c r="U8" i="16" a="1"/>
  <c r="U8" i="16" s="1"/>
  <c r="W8" i="16" s="1"/>
  <c r="U12" i="16" a="1"/>
  <c r="U12" i="16" s="1"/>
  <c r="W12" i="16" s="1"/>
  <c r="U11" i="16" a="1"/>
  <c r="U11" i="16" s="1"/>
  <c r="W11" i="16" s="1"/>
  <c r="U3" i="16" a="1"/>
  <c r="U3" i="16" s="1"/>
  <c r="W3" i="16" s="1"/>
  <c r="U10" i="16" a="1"/>
  <c r="U10" i="16" s="1"/>
  <c r="W10" i="16" s="1"/>
  <c r="U44" i="16" a="1"/>
  <c r="U44" i="16" s="1"/>
  <c r="U46" i="16" a="1"/>
  <c r="U46" i="16"/>
  <c r="U48" i="16" a="1"/>
  <c r="U48" i="16" s="1"/>
  <c r="U43" i="16" a="1"/>
  <c r="U43" i="16" s="1"/>
  <c r="U49" i="16" a="1"/>
  <c r="U49" i="16" s="1"/>
  <c r="U45" i="16" a="1"/>
  <c r="U45" i="16" s="1"/>
  <c r="U47" i="16" a="1"/>
  <c r="U47" i="16" s="1"/>
  <c r="A46" i="5" a="1"/>
  <c r="A46" i="5" s="1"/>
  <c r="A97" i="5" a="1"/>
  <c r="A97" i="5" s="1"/>
  <c r="A8" i="5" a="1"/>
  <c r="A8" i="5" s="1"/>
  <c r="B96" i="5" a="1"/>
  <c r="B96" i="5" s="1"/>
  <c r="A67" i="5" a="1"/>
  <c r="A67" i="5" s="1"/>
  <c r="B17" i="5" a="1"/>
  <c r="B17" i="5" s="1"/>
  <c r="A9" i="5" a="1"/>
  <c r="A9" i="5" s="1"/>
  <c r="A78" i="5" a="1"/>
  <c r="A78" i="5" s="1"/>
  <c r="A41" i="5" a="1"/>
  <c r="A41" i="5" s="1"/>
  <c r="A51" i="5" a="1"/>
  <c r="A51" i="5" s="1"/>
  <c r="A47" i="5" a="1"/>
  <c r="A47" i="5" s="1"/>
  <c r="B11" i="5" a="1"/>
  <c r="B11" i="5" s="1"/>
  <c r="B43" i="5" a="1"/>
  <c r="B43" i="5" s="1"/>
  <c r="A91" i="5" a="1"/>
  <c r="A91" i="5" s="1"/>
  <c r="A49" i="5" a="1"/>
  <c r="A49" i="5" s="1"/>
  <c r="B16" i="5" a="1"/>
  <c r="B16" i="5" s="1"/>
  <c r="B25" i="5" a="1"/>
  <c r="B25" i="5" s="1"/>
  <c r="B36" i="5" a="1"/>
  <c r="B36" i="5" s="1"/>
  <c r="A35" i="5" a="1"/>
  <c r="A35" i="5" s="1"/>
  <c r="B34" i="5" a="1"/>
  <c r="B34" i="5" s="1"/>
  <c r="B27" i="5" a="1"/>
  <c r="B27" i="5" s="1"/>
  <c r="B72" i="5" a="1"/>
  <c r="B72" i="5" s="1"/>
  <c r="B19" i="5" a="1"/>
  <c r="B19" i="5" s="1"/>
  <c r="A88" i="5" a="1"/>
  <c r="A88" i="5" s="1"/>
  <c r="A42" i="5" a="1"/>
  <c r="A42" i="5" s="1"/>
  <c r="B70" i="5" a="1"/>
  <c r="B70" i="5" s="1"/>
  <c r="A75" i="5" a="1"/>
  <c r="A75" i="5" s="1"/>
  <c r="A5" i="5" a="1"/>
  <c r="A5" i="5" s="1"/>
  <c r="B12" i="5" a="1"/>
  <c r="B12" i="5" s="1"/>
  <c r="B20" i="5" a="1"/>
  <c r="B20" i="5" s="1"/>
  <c r="A54" i="5" a="1"/>
  <c r="A54" i="5" s="1"/>
  <c r="B42" i="5" a="1"/>
  <c r="B42" i="5" s="1"/>
  <c r="A87" i="5" a="1"/>
  <c r="A87" i="5" s="1"/>
  <c r="A55" i="5" a="1"/>
  <c r="A55" i="5" s="1"/>
  <c r="B39" i="5" a="1"/>
  <c r="B39" i="5" s="1"/>
  <c r="B38" i="5" a="1"/>
  <c r="B38" i="5" s="1"/>
  <c r="A99" i="5" a="1"/>
  <c r="A99" i="5" s="1"/>
  <c r="A96" i="5" a="1"/>
  <c r="A96" i="5" s="1"/>
  <c r="B28" i="5" a="1"/>
  <c r="B28" i="5" s="1"/>
  <c r="B83" i="5" a="1"/>
  <c r="B83" i="5" s="1"/>
  <c r="A83" i="5" a="1"/>
  <c r="A83" i="5" s="1"/>
  <c r="A16" i="5" a="1"/>
  <c r="A16" i="5" s="1"/>
  <c r="B45" i="5" a="1"/>
  <c r="B45" i="5" s="1"/>
  <c r="B15" i="5" a="1"/>
  <c r="B15" i="5" s="1"/>
  <c r="B5" i="5" a="1"/>
  <c r="B5" i="5" s="1"/>
  <c r="B49" i="5" a="1"/>
  <c r="B49" i="5" s="1"/>
  <c r="A56" i="5" a="1"/>
  <c r="A56" i="5" s="1"/>
  <c r="A61" i="5" a="1"/>
  <c r="A61" i="5" s="1"/>
  <c r="B46" i="5" a="1"/>
  <c r="B46" i="5" s="1"/>
  <c r="A20" i="5" a="1"/>
  <c r="A20" i="5" s="1"/>
  <c r="B78" i="5" a="1"/>
  <c r="B78" i="5" s="1"/>
  <c r="B14" i="5" a="1"/>
  <c r="B14" i="5" s="1"/>
  <c r="A72" i="5" a="1"/>
  <c r="A72" i="5" s="1"/>
  <c r="B79" i="5" a="1"/>
  <c r="B79" i="5" s="1"/>
  <c r="B55" i="5" a="1"/>
  <c r="B55" i="5" s="1"/>
  <c r="B98" i="5" a="1"/>
  <c r="B98" i="5" s="1"/>
  <c r="A68" i="5" a="1"/>
  <c r="A68" i="5" s="1"/>
  <c r="B9" i="5" a="1"/>
  <c r="B9" i="5" s="1"/>
  <c r="A79" i="5" a="1"/>
  <c r="A79" i="5" s="1"/>
  <c r="B26" i="5" a="1"/>
  <c r="B26" i="5" s="1"/>
  <c r="B95" i="5" a="1"/>
  <c r="B95" i="5" s="1"/>
  <c r="A60" i="5" a="1"/>
  <c r="A60" i="5" s="1"/>
  <c r="B51" i="5" a="1"/>
  <c r="B51" i="5" s="1"/>
  <c r="B89" i="5" a="1"/>
  <c r="B89" i="5" s="1"/>
  <c r="B47" i="5" a="1"/>
  <c r="B47" i="5" s="1"/>
  <c r="B68" i="5" a="1"/>
  <c r="B68" i="5" s="1"/>
  <c r="B24" i="5" a="1"/>
  <c r="B24" i="5" s="1"/>
  <c r="B67" i="5" a="1"/>
  <c r="B67" i="5" s="1"/>
  <c r="A43" i="5" a="1"/>
  <c r="A43" i="5" s="1"/>
  <c r="A6" i="5" a="1"/>
  <c r="A6" i="5" s="1"/>
  <c r="A76" i="5" a="1"/>
  <c r="A76" i="5" s="1"/>
  <c r="B93" i="5" a="1"/>
  <c r="B93" i="5" s="1"/>
  <c r="A64" i="5" a="1"/>
  <c r="A64" i="5" s="1"/>
  <c r="A53" i="5" a="1"/>
  <c r="A53" i="5" s="1"/>
  <c r="A82" i="5" a="1"/>
  <c r="A82" i="5" s="1"/>
  <c r="A12" i="5" a="1"/>
  <c r="A12" i="5" s="1"/>
  <c r="A32" i="5" a="1"/>
  <c r="A32" i="5" s="1"/>
  <c r="B69" i="5" a="1"/>
  <c r="B69" i="5" s="1"/>
  <c r="B63" i="5" a="1"/>
  <c r="B63" i="5" s="1"/>
  <c r="A38" i="5" a="1"/>
  <c r="A38" i="5" s="1"/>
  <c r="A44" i="5" a="1"/>
  <c r="A44" i="5" s="1"/>
  <c r="A37" i="5" a="1"/>
  <c r="A37" i="5" s="1"/>
  <c r="B64" i="5" a="1"/>
  <c r="B64" i="5" s="1"/>
  <c r="B44" i="5" a="1"/>
  <c r="B44" i="5" s="1"/>
  <c r="A58" i="5" a="1"/>
  <c r="A58" i="5" s="1"/>
  <c r="A85" i="5" a="1"/>
  <c r="A85" i="5" s="1"/>
  <c r="A66" i="5" a="1"/>
  <c r="A66" i="5" s="1"/>
  <c r="A40" i="5" a="1"/>
  <c r="A40" i="5" s="1"/>
  <c r="B29" i="5" a="1"/>
  <c r="B29" i="5" s="1"/>
  <c r="A63" i="5" a="1"/>
  <c r="A63" i="5" s="1"/>
  <c r="B2" i="5" a="1"/>
  <c r="B2" i="5" s="1"/>
  <c r="A24" i="5" a="1"/>
  <c r="A24" i="5" s="1"/>
  <c r="A57" i="5" a="1"/>
  <c r="A57" i="5" s="1"/>
  <c r="B4" i="5" a="1"/>
  <c r="B4" i="5" s="1"/>
  <c r="B32" i="5" a="1"/>
  <c r="B32" i="5" s="1"/>
  <c r="B84" i="5" a="1"/>
  <c r="B84" i="5" s="1"/>
  <c r="A86" i="5" a="1"/>
  <c r="A86" i="5" s="1"/>
  <c r="A3" i="5" a="1"/>
  <c r="A3" i="5" s="1"/>
  <c r="B62" i="5" a="1"/>
  <c r="B62" i="5" s="1"/>
  <c r="B87" i="5" a="1"/>
  <c r="B87" i="5" s="1"/>
  <c r="A14" i="5" a="1"/>
  <c r="A14" i="5" s="1"/>
  <c r="B21" i="5" a="1"/>
  <c r="B21" i="5" s="1"/>
  <c r="A65" i="5" a="1"/>
  <c r="A65" i="5" s="1"/>
  <c r="B61" i="5" a="1"/>
  <c r="B61" i="5" s="1"/>
  <c r="B100" i="5" a="1"/>
  <c r="B100" i="5" s="1"/>
  <c r="B91" i="5" a="1"/>
  <c r="B91" i="5" s="1"/>
  <c r="A52" i="5" a="1"/>
  <c r="A52" i="5" s="1"/>
  <c r="B52" i="5" a="1"/>
  <c r="B52" i="5" s="1"/>
  <c r="A74" i="5" a="1"/>
  <c r="A74" i="5" s="1"/>
  <c r="B8" i="5" a="1"/>
  <c r="B8" i="5" s="1"/>
  <c r="A100" i="5" a="1"/>
  <c r="A100" i="5" s="1"/>
  <c r="A11" i="5" a="1"/>
  <c r="A11" i="5" s="1"/>
  <c r="A71" i="5" a="1"/>
  <c r="A71" i="5" s="1"/>
  <c r="A73" i="5" a="1"/>
  <c r="A73" i="5" s="1"/>
  <c r="B58" i="5" a="1"/>
  <c r="B58" i="5" s="1"/>
  <c r="B97" i="5" a="1"/>
  <c r="B97" i="5" s="1"/>
  <c r="B10" i="5" a="1"/>
  <c r="B10" i="5" s="1"/>
  <c r="B13" i="5" a="1"/>
  <c r="B13" i="5" s="1"/>
  <c r="A15" i="5" a="1"/>
  <c r="A15" i="5" s="1"/>
  <c r="A26" i="5" a="1"/>
  <c r="A26" i="5" s="1"/>
  <c r="A7" i="5" a="1"/>
  <c r="A7" i="5" s="1"/>
  <c r="A33" i="5" a="1"/>
  <c r="A33" i="5" s="1"/>
  <c r="B88" i="5" a="1"/>
  <c r="B88" i="5" s="1"/>
  <c r="A89" i="5" a="1"/>
  <c r="A89" i="5" s="1"/>
  <c r="B80" i="5" a="1"/>
  <c r="B80" i="5" s="1"/>
  <c r="B23" i="5" a="1"/>
  <c r="B23" i="5" s="1"/>
  <c r="B3" i="5" a="1"/>
  <c r="B3" i="5" s="1"/>
  <c r="A77" i="5" a="1"/>
  <c r="A77" i="5" s="1"/>
  <c r="A31" i="5" a="1"/>
  <c r="A31" i="5" s="1"/>
  <c r="A19" i="5" a="1"/>
  <c r="A19" i="5" s="1"/>
  <c r="A21" i="5" a="1"/>
  <c r="A21" i="5" s="1"/>
  <c r="B85" i="5" a="1"/>
  <c r="B85" i="5" s="1"/>
  <c r="B41" i="5" a="1"/>
  <c r="B41" i="5" s="1"/>
  <c r="B53" i="5" a="1"/>
  <c r="B53" i="5" s="1"/>
  <c r="A80" i="5" a="1"/>
  <c r="A80" i="5" s="1"/>
  <c r="B48" i="5" a="1"/>
  <c r="B48" i="5" s="1"/>
  <c r="A13" i="5" a="1"/>
  <c r="A13" i="5" s="1"/>
  <c r="B81" i="5" a="1"/>
  <c r="B81" i="5" s="1"/>
  <c r="B33" i="5" a="1"/>
  <c r="B33" i="5" s="1"/>
  <c r="A70" i="5" a="1"/>
  <c r="A70" i="5" s="1"/>
  <c r="A17" i="5" a="1"/>
  <c r="A17" i="5" s="1"/>
  <c r="A29" i="5" a="1"/>
  <c r="A29" i="5" s="1"/>
  <c r="B76" i="5" a="1"/>
  <c r="B76" i="5" s="1"/>
  <c r="B77" i="5" a="1"/>
  <c r="B77" i="5" s="1"/>
  <c r="A84" i="5" a="1"/>
  <c r="A84" i="5" s="1"/>
  <c r="B59" i="5" a="1"/>
  <c r="B59" i="5" s="1"/>
  <c r="A98" i="5" a="1"/>
  <c r="A98" i="5" s="1"/>
  <c r="B40" i="5" a="1"/>
  <c r="B40" i="5" s="1"/>
  <c r="B50" i="5" a="1"/>
  <c r="B50" i="5" s="1"/>
  <c r="B56" i="5" a="1"/>
  <c r="B56" i="5" s="1"/>
  <c r="A90" i="5" a="1"/>
  <c r="A90" i="5" s="1"/>
  <c r="A50" i="5" a="1"/>
  <c r="A50" i="5" s="1"/>
  <c r="A27" i="5" a="1"/>
  <c r="A27" i="5" s="1"/>
  <c r="A25" i="5" a="1"/>
  <c r="A25" i="5" s="1"/>
  <c r="A10" i="5" a="1"/>
  <c r="A10" i="5" s="1"/>
  <c r="B66" i="5" a="1"/>
  <c r="B66" i="5" s="1"/>
  <c r="B73" i="5" a="1"/>
  <c r="B73" i="5" s="1"/>
  <c r="B75" i="5" a="1"/>
  <c r="B75" i="5" s="1"/>
  <c r="B18" i="5" a="1"/>
  <c r="B18" i="5" s="1"/>
  <c r="B92" i="5" a="1"/>
  <c r="B92" i="5" s="1"/>
  <c r="B37" i="5" a="1"/>
  <c r="B37" i="5" s="1"/>
  <c r="A93" i="5" a="1"/>
  <c r="A93" i="5" s="1"/>
  <c r="B54" i="5" a="1"/>
  <c r="B54" i="5" s="1"/>
  <c r="A18" i="5" a="1"/>
  <c r="A18" i="5" s="1"/>
  <c r="A48" i="5" a="1"/>
  <c r="A48" i="5" s="1"/>
  <c r="A69" i="5" a="1"/>
  <c r="A69" i="5" s="1"/>
  <c r="A34" i="5" a="1"/>
  <c r="A34" i="5" s="1"/>
  <c r="A39" i="5" a="1"/>
  <c r="A39" i="5" s="1"/>
  <c r="B31" i="5" a="1"/>
  <c r="B31" i="5" s="1"/>
  <c r="B7" i="5" a="1"/>
  <c r="B7" i="5" s="1"/>
  <c r="B35" i="5" a="1"/>
  <c r="B35" i="5" s="1"/>
  <c r="B22" i="5" a="1"/>
  <c r="B22" i="5" s="1"/>
  <c r="B74" i="5" a="1"/>
  <c r="B74" i="5" s="1"/>
  <c r="A94" i="5" a="1"/>
  <c r="A94" i="5" s="1"/>
  <c r="B82" i="5" a="1"/>
  <c r="B82" i="5" s="1"/>
  <c r="B99" i="5" a="1"/>
  <c r="B99" i="5" s="1"/>
  <c r="A4" i="5" a="1"/>
  <c r="A4" i="5" s="1"/>
  <c r="A81" i="5" a="1"/>
  <c r="A81" i="5" s="1"/>
  <c r="B90" i="5" a="1"/>
  <c r="B90" i="5" s="1"/>
  <c r="A30" i="5" a="1"/>
  <c r="A30" i="5" s="1"/>
  <c r="B30" i="5" a="1"/>
  <c r="B30" i="5" s="1"/>
  <c r="A59" i="5" a="1"/>
  <c r="A59" i="5" s="1"/>
  <c r="A28" i="5" a="1"/>
  <c r="A28" i="5" s="1"/>
  <c r="B65" i="5" a="1"/>
  <c r="B65" i="5" s="1"/>
  <c r="B94" i="5" a="1"/>
  <c r="B94" i="5" s="1"/>
  <c r="A22" i="5" a="1"/>
  <c r="A22" i="5" s="1"/>
  <c r="B6" i="5" a="1"/>
  <c r="B6" i="5" s="1"/>
  <c r="B86" i="5" a="1"/>
  <c r="B86" i="5" s="1"/>
  <c r="A45" i="5" a="1"/>
  <c r="A45" i="5" s="1"/>
  <c r="B60" i="5" a="1"/>
  <c r="B60" i="5" s="1"/>
  <c r="A95" i="5" a="1"/>
  <c r="A95" i="5" s="1"/>
  <c r="A92" i="5" a="1"/>
  <c r="A92" i="5" s="1"/>
  <c r="A62" i="5" a="1"/>
  <c r="A62" i="5" s="1"/>
  <c r="A23" i="5" a="1"/>
  <c r="A23" i="5" s="1"/>
  <c r="A36" i="5" a="1"/>
  <c r="A36" i="5" s="1"/>
  <c r="B71" i="5" a="1"/>
  <c r="B71" i="5" s="1"/>
  <c r="B57" i="5" a="1"/>
  <c r="B57" i="5" s="1"/>
  <c r="A2" i="5" a="1"/>
  <c r="A2" i="5" s="1"/>
  <c r="Z19" i="16" l="1" a="1"/>
  <c r="Z19" i="16" s="1"/>
  <c r="Z6" i="16" a="1"/>
  <c r="Z6" i="16" s="1"/>
  <c r="Z38" i="16" a="1"/>
  <c r="Z38" i="16" s="1"/>
  <c r="AA14" i="16" a="1"/>
  <c r="AA14" i="16" s="1"/>
  <c r="AA24" i="16" a="1"/>
  <c r="AA24" i="16" s="1"/>
  <c r="AA30" i="16" a="1"/>
  <c r="AA30" i="16" s="1"/>
  <c r="AA40" i="16" a="1"/>
  <c r="AA40" i="16" s="1"/>
  <c r="AA46" i="16" a="1"/>
  <c r="AA46" i="16" s="1"/>
  <c r="AA21" i="16" a="1"/>
  <c r="AA21" i="16" s="1"/>
  <c r="AA28" i="16" a="1"/>
  <c r="AA28" i="16" s="1"/>
  <c r="AA37" i="16" a="1"/>
  <c r="AA37" i="16" s="1"/>
  <c r="AA44" i="16" a="1"/>
  <c r="AA44" i="16" s="1"/>
  <c r="AA16" i="16" a="1"/>
  <c r="AA16" i="16" s="1"/>
  <c r="AA22" i="16" a="1"/>
  <c r="AA22" i="16" s="1"/>
  <c r="AA32" i="16" a="1"/>
  <c r="AA32" i="16" s="1"/>
  <c r="AA38" i="16" a="1"/>
  <c r="AA38" i="16" s="1"/>
  <c r="AA45" i="16" a="1"/>
  <c r="AA45" i="16" s="1"/>
  <c r="AA29" i="16" a="1"/>
  <c r="AA29" i="16" s="1"/>
  <c r="AA48" i="16" a="1"/>
  <c r="AA48" i="16" s="1"/>
  <c r="AA20" i="16" a="1"/>
  <c r="AA20" i="16" s="1"/>
  <c r="AA49" i="16" a="1"/>
  <c r="AA49" i="16" s="1"/>
  <c r="AA36" i="16" a="1"/>
  <c r="AA36" i="16" s="1"/>
  <c r="Z26" i="16" a="1"/>
  <c r="Z26" i="16" s="1"/>
  <c r="Z16" i="16" a="1"/>
  <c r="Z16" i="16" s="1"/>
  <c r="Z48" i="16" a="1"/>
  <c r="Z48" i="16" s="1"/>
  <c r="Z17" i="16" a="1"/>
  <c r="Z17" i="16" s="1"/>
  <c r="Z49" i="16" a="1"/>
  <c r="Z49" i="16" s="1"/>
  <c r="Z46" i="16" a="1"/>
  <c r="Z46" i="16" s="1"/>
  <c r="Z29" i="16" a="1"/>
  <c r="Z29" i="16" s="1"/>
  <c r="Z5" i="16" a="1"/>
  <c r="Z5" i="16" s="1"/>
  <c r="W5" i="20" s="1"/>
  <c r="Z15" i="16" a="1"/>
  <c r="Z15" i="16" s="1"/>
  <c r="Z47" i="16" a="1"/>
  <c r="Z47" i="16" s="1"/>
  <c r="Z23" i="16" a="1"/>
  <c r="Z23" i="16" s="1"/>
  <c r="Z10" i="16" a="1"/>
  <c r="Z10" i="16" s="1"/>
  <c r="Z42" i="16" a="1"/>
  <c r="Z42" i="16" s="1"/>
  <c r="Z22" i="16" a="1"/>
  <c r="Z22" i="16" s="1"/>
  <c r="Z21" i="16" a="1"/>
  <c r="Z21" i="16" s="1"/>
  <c r="Z12" i="16" a="1"/>
  <c r="Z12" i="16" s="1"/>
  <c r="Z35" i="16" a="1"/>
  <c r="Z35" i="16" s="1"/>
  <c r="Z13" i="16" a="1"/>
  <c r="Z13" i="16" s="1"/>
  <c r="Z39" i="16" a="1"/>
  <c r="Z39" i="16" s="1"/>
  <c r="Z27" i="16" a="1"/>
  <c r="Z27" i="16" s="1"/>
  <c r="Z7" i="16" a="1"/>
  <c r="Z7" i="16" s="1"/>
  <c r="AA5" i="16" a="1"/>
  <c r="AA5" i="16" s="1"/>
  <c r="AD5" i="20" s="1"/>
  <c r="AA11" i="16" a="1"/>
  <c r="AA11" i="16" s="1"/>
  <c r="AA13" i="16" a="1"/>
  <c r="AA13" i="16" s="1"/>
  <c r="AA10" i="16" a="1"/>
  <c r="AA10" i="16" s="1"/>
  <c r="Z37" i="16" a="1"/>
  <c r="Z37" i="16" s="1"/>
  <c r="Z20" i="16" a="1"/>
  <c r="Z20" i="16" s="1"/>
  <c r="Z4" i="16" a="1"/>
  <c r="Z4" i="16" s="1"/>
  <c r="W5" i="19" s="1"/>
  <c r="AA12" i="16" a="1"/>
  <c r="AA12" i="16" s="1"/>
  <c r="AA18" i="16" a="1"/>
  <c r="AA18" i="16" s="1"/>
  <c r="AA27" i="16" a="1"/>
  <c r="AA27" i="16" s="1"/>
  <c r="AA34" i="16" a="1"/>
  <c r="AA34" i="16" s="1"/>
  <c r="AA43" i="16" a="1"/>
  <c r="AA43" i="16" s="1"/>
  <c r="AA15" i="16" a="1"/>
  <c r="AA15" i="16" s="1"/>
  <c r="AA25" i="16" a="1"/>
  <c r="AA25" i="16" s="1"/>
  <c r="AA31" i="16" a="1"/>
  <c r="AA31" i="16" s="1"/>
  <c r="AA41" i="16" a="1"/>
  <c r="AA41" i="16" s="1"/>
  <c r="AA47" i="16" a="1"/>
  <c r="AA47" i="16" s="1"/>
  <c r="AA19" i="16" a="1"/>
  <c r="AA19" i="16" s="1"/>
  <c r="AA26" i="16" a="1"/>
  <c r="AA26" i="16" s="1"/>
  <c r="AA35" i="16" a="1"/>
  <c r="AA35" i="16" s="1"/>
  <c r="AA39" i="16" a="1"/>
  <c r="AA39" i="16" s="1"/>
  <c r="AA17" i="16" a="1"/>
  <c r="AA17" i="16" s="1"/>
  <c r="AA42" i="16" a="1"/>
  <c r="AA42" i="16" s="1"/>
  <c r="AA7" i="16" a="1"/>
  <c r="AA7" i="16" s="1"/>
  <c r="AA33" i="16" a="1"/>
  <c r="AA33" i="16" s="1"/>
  <c r="AA23" i="16" a="1"/>
  <c r="AA23" i="16" s="1"/>
  <c r="Z8" i="16" a="1"/>
  <c r="Z8" i="16" s="1"/>
  <c r="Z40" i="16" a="1"/>
  <c r="Z40" i="16" s="1"/>
  <c r="Z34" i="16" a="1"/>
  <c r="Z34" i="16" s="1"/>
  <c r="Z3" i="16" a="1"/>
  <c r="Z3" i="16" s="1"/>
  <c r="Z31" i="16" a="1"/>
  <c r="Z31" i="16" s="1"/>
  <c r="Z28" i="16" a="1"/>
  <c r="Z28" i="16" s="1"/>
  <c r="Z11" i="16" a="1"/>
  <c r="Z11" i="16" s="1"/>
  <c r="Z43" i="16" a="1"/>
  <c r="Z43" i="16" s="1"/>
  <c r="Z33" i="16" a="1"/>
  <c r="Z33" i="16" s="1"/>
  <c r="Z9" i="16" a="1"/>
  <c r="Z9" i="16" s="1"/>
  <c r="Z41" i="16" a="1"/>
  <c r="Z41" i="16" s="1"/>
  <c r="Z24" i="16" a="1"/>
  <c r="Z24" i="16" s="1"/>
  <c r="Z18" i="16" a="1"/>
  <c r="Z18" i="16" s="1"/>
  <c r="Z45" i="16" a="1"/>
  <c r="Z45" i="16" s="1"/>
  <c r="Z36" i="16" a="1"/>
  <c r="Z36" i="16" s="1"/>
  <c r="Z32" i="16" a="1"/>
  <c r="Z32" i="16" s="1"/>
  <c r="Z30" i="16" a="1"/>
  <c r="Z30" i="16" s="1"/>
  <c r="Z25" i="16" a="1"/>
  <c r="Z25" i="16" s="1"/>
  <c r="Z44" i="16" a="1"/>
  <c r="Z44" i="16" s="1"/>
  <c r="Z14" i="16" a="1"/>
  <c r="Z14" i="16" s="1"/>
  <c r="AA8" i="16" a="1"/>
  <c r="AA8" i="16" s="1"/>
  <c r="AA9" i="16" a="1"/>
  <c r="AA9" i="16" s="1"/>
  <c r="AA4" i="16" a="1"/>
  <c r="AA4" i="16" s="1"/>
  <c r="AD5" i="19" s="1"/>
  <c r="AA6" i="16" a="1"/>
  <c r="AA6" i="16" s="1"/>
  <c r="AA3" i="16" a="1"/>
  <c r="AA3" i="16" s="1"/>
  <c r="AD5" i="2" s="1"/>
  <c r="L8" i="19" l="1"/>
  <c r="AW14" i="19"/>
  <c r="AW14" i="20"/>
  <c r="L8" i="20"/>
  <c r="Y4" i="16"/>
  <c r="AM35" i="19" s="1"/>
  <c r="X4" i="16"/>
  <c r="X35" i="19" s="1"/>
  <c r="Y5" i="16"/>
  <c r="AM35" i="20" s="1"/>
  <c r="X5" i="16"/>
  <c r="X35" i="20" s="1"/>
  <c r="X3" i="16"/>
  <c r="W5" i="2"/>
  <c r="Y3" i="16"/>
  <c r="AM35" i="2" l="1"/>
  <c r="X35" i="2"/>
  <c r="L8" i="2"/>
  <c r="AW14" i="2"/>
</calcChain>
</file>

<file path=xl/sharedStrings.xml><?xml version="1.0" encoding="utf-8"?>
<sst xmlns="http://schemas.openxmlformats.org/spreadsheetml/2006/main" count="3991" uniqueCount="1680">
  <si>
    <t>Dato</t>
  </si>
  <si>
    <t>Navn</t>
  </si>
  <si>
    <t xml:space="preserve"> </t>
  </si>
  <si>
    <t>Db 2</t>
  </si>
  <si>
    <t>Modstander</t>
  </si>
  <si>
    <t>Hjemmehold</t>
  </si>
  <si>
    <t>Udehold</t>
  </si>
  <si>
    <t>Resultater</t>
  </si>
  <si>
    <t>Kamp-nr</t>
  </si>
  <si>
    <t>Resultat Holdkamp</t>
  </si>
  <si>
    <t>Spillested</t>
  </si>
  <si>
    <t>Klub</t>
  </si>
  <si>
    <t>Række</t>
  </si>
  <si>
    <t>Underskrift holdleder</t>
  </si>
  <si>
    <t>Underskrift holdleder modstander</t>
  </si>
  <si>
    <t>Holdlederen for klubben skal sætte X ved hjemmehold eller udehold ved hvert af resultaterne, alt efter om man ER hjemmehold eller udehold.</t>
  </si>
  <si>
    <t>Licens</t>
  </si>
  <si>
    <t>Amager P96</t>
  </si>
  <si>
    <t>Beder-Malling</t>
  </si>
  <si>
    <t>Brabrand</t>
  </si>
  <si>
    <t>Bøgeskov</t>
  </si>
  <si>
    <t>FIF</t>
  </si>
  <si>
    <t>Føvling</t>
  </si>
  <si>
    <t>Gentofte</t>
  </si>
  <si>
    <t>Glostrup</t>
  </si>
  <si>
    <t>Gribskov Petanque</t>
  </si>
  <si>
    <t>Hedebo</t>
  </si>
  <si>
    <t>Herrup</t>
  </si>
  <si>
    <t>Hillerød</t>
  </si>
  <si>
    <t>Hornbæk</t>
  </si>
  <si>
    <t>Horsens</t>
  </si>
  <si>
    <t>Hvidovre</t>
  </si>
  <si>
    <t>Hvirring</t>
  </si>
  <si>
    <t>Høng</t>
  </si>
  <si>
    <t>Ishøj</t>
  </si>
  <si>
    <t>Jonstrup</t>
  </si>
  <si>
    <t>Jonstrup Petanque Klub</t>
  </si>
  <si>
    <t>Kalundborg</t>
  </si>
  <si>
    <t>Kirke Såby</t>
  </si>
  <si>
    <t>Korsør</t>
  </si>
  <si>
    <t>Københavns Petanque Klub</t>
  </si>
  <si>
    <t>Køge</t>
  </si>
  <si>
    <t>Le Petit Petanque</t>
  </si>
  <si>
    <t>Lynge</t>
  </si>
  <si>
    <t>Nordfalster</t>
  </si>
  <si>
    <t>Odense</t>
  </si>
  <si>
    <t>Petanque Holbæk</t>
  </si>
  <si>
    <t>Roskilde</t>
  </si>
  <si>
    <t>Rødovre</t>
  </si>
  <si>
    <t>Slagelse</t>
  </si>
  <si>
    <t>Slangerup</t>
  </si>
  <si>
    <t>Star Master's</t>
  </si>
  <si>
    <t>StarPetanque</t>
  </si>
  <si>
    <t>Stokkemarke</t>
  </si>
  <si>
    <t>Søborg</t>
  </si>
  <si>
    <t>Tappernøje</t>
  </si>
  <si>
    <t>Torslunde</t>
  </si>
  <si>
    <t>Tributor</t>
  </si>
  <si>
    <t>Troldens</t>
  </si>
  <si>
    <t>Tune</t>
  </si>
  <si>
    <t>Ugerløse Petanque</t>
  </si>
  <si>
    <t>Vennernes</t>
  </si>
  <si>
    <t>Vestfyn</t>
  </si>
  <si>
    <t>Viking Petanque</t>
  </si>
  <si>
    <t>Åstrup</t>
  </si>
  <si>
    <t>Hvidovre 1</t>
  </si>
  <si>
    <t>Hedebo 1</t>
  </si>
  <si>
    <t>Lynge 1</t>
  </si>
  <si>
    <t>Tappernøje 1</t>
  </si>
  <si>
    <t>Hedebo 2</t>
  </si>
  <si>
    <t>Hedebo 3</t>
  </si>
  <si>
    <t>Lynge 2</t>
  </si>
  <si>
    <t>Tappernøje 2</t>
  </si>
  <si>
    <t>Jonstrup 1</t>
  </si>
  <si>
    <t>RSPC</t>
  </si>
  <si>
    <t>Jonstrup 2</t>
  </si>
  <si>
    <t>Ugandavej 109</t>
  </si>
  <si>
    <t>Kastrup</t>
  </si>
  <si>
    <t>Bredgade 5 A</t>
  </si>
  <si>
    <t>Malling</t>
  </si>
  <si>
    <t>Engdalsvej 86-88</t>
  </si>
  <si>
    <t>Busbjergvej 54 A</t>
  </si>
  <si>
    <t>Bjerringbro</t>
  </si>
  <si>
    <t>Ellemarken</t>
  </si>
  <si>
    <t>Parkvej 128</t>
  </si>
  <si>
    <t>FI Hillerød</t>
  </si>
  <si>
    <t>Milnersvej 35 D</t>
  </si>
  <si>
    <t>Sønderjyllands Allé 6</t>
  </si>
  <si>
    <t>Frederiksberg</t>
  </si>
  <si>
    <t>Åttevej 7</t>
  </si>
  <si>
    <t>Ved Stadion</t>
  </si>
  <si>
    <t>Stationsvej 80</t>
  </si>
  <si>
    <t>Gribskov</t>
  </si>
  <si>
    <t>Larsensvej 15 A</t>
  </si>
  <si>
    <t>Græsted</t>
  </si>
  <si>
    <t>Kongens Enge 42</t>
  </si>
  <si>
    <t>Karlslunde</t>
  </si>
  <si>
    <t>Holbæk</t>
  </si>
  <si>
    <t>Højen 9</t>
  </si>
  <si>
    <t>Carl Bødker Nielsensvej 3</t>
  </si>
  <si>
    <t>Schüttesvej 17</t>
  </si>
  <si>
    <t>Avedøre Byvej 98</t>
  </si>
  <si>
    <t>Hedelundvej 2</t>
  </si>
  <si>
    <t>Flemming</t>
  </si>
  <si>
    <t>Rosenvænget 23</t>
  </si>
  <si>
    <t>Jonstrup </t>
  </si>
  <si>
    <t>Jonstrupvangvej 150</t>
  </si>
  <si>
    <t>Værløse</t>
  </si>
  <si>
    <t>Lundemarken 64</t>
  </si>
  <si>
    <t>Egevej 6</t>
  </si>
  <si>
    <t>Møllevangen 27</t>
  </si>
  <si>
    <t>Ringvejen 2</t>
  </si>
  <si>
    <t>Lé petit</t>
  </si>
  <si>
    <t>Skovbakkevej 15</t>
  </si>
  <si>
    <t>Mørke</t>
  </si>
  <si>
    <t>Baunesvinget 22</t>
  </si>
  <si>
    <t>Lillebrændevej 26</t>
  </si>
  <si>
    <t>Stubbekøbing</t>
  </si>
  <si>
    <t>Nordjylland</t>
  </si>
  <si>
    <t>Karolinelundsvej 42</t>
  </si>
  <si>
    <t>Aalborg</t>
  </si>
  <si>
    <t>Nykøbing</t>
  </si>
  <si>
    <t>Poul Matin Møllersvej 6</t>
  </si>
  <si>
    <t>Nykøbing Falster</t>
  </si>
  <si>
    <t>Næstved FS</t>
  </si>
  <si>
    <t>Kasernevej 24</t>
  </si>
  <si>
    <t>Næstved</t>
  </si>
  <si>
    <t>Næstved PK</t>
  </si>
  <si>
    <t>Rolighedsvej</t>
  </si>
  <si>
    <t>Sdr. Boulevard 3</t>
  </si>
  <si>
    <t>Ollerupvej 10</t>
  </si>
  <si>
    <t>Rødovre:</t>
  </si>
  <si>
    <t>Jyllingevej 128</t>
  </si>
  <si>
    <t>Frederikshøjvej</t>
  </si>
  <si>
    <t>Idrætsvej 5</t>
  </si>
  <si>
    <t>Starmasters</t>
  </si>
  <si>
    <t>Solrød Gl Skole (v/boldbanen)</t>
  </si>
  <si>
    <t>Solrød</t>
  </si>
  <si>
    <t>Tjennemarkevej 14</t>
  </si>
  <si>
    <t>Storebælt PK:</t>
  </si>
  <si>
    <t>Sydøstjylland:</t>
  </si>
  <si>
    <t>Hedelundsvej 2A</t>
  </si>
  <si>
    <t>Gladsaxevej 200</t>
  </si>
  <si>
    <t>Smidstrupvej 3 A</t>
  </si>
  <si>
    <t>Torslunde-Ishøj</t>
  </si>
  <si>
    <t>Torbens Vænge 10</t>
  </si>
  <si>
    <t>Kastanievej 18</t>
  </si>
  <si>
    <t>Fredensborg</t>
  </si>
  <si>
    <t>Parkvej 111</t>
  </si>
  <si>
    <t>Tune:</t>
  </si>
  <si>
    <t>Tunehøj 7</t>
  </si>
  <si>
    <t>Kirkestien 7 B</t>
  </si>
  <si>
    <t>Allingåbro</t>
  </si>
  <si>
    <t>Færøvej 54</t>
  </si>
  <si>
    <t>Middelfart</t>
  </si>
  <si>
    <t>Øbro 2100:</t>
  </si>
  <si>
    <t>Serridslevvej</t>
  </si>
  <si>
    <t>Kbh. Ø</t>
  </si>
  <si>
    <t>Mellemstrupvej 21</t>
  </si>
  <si>
    <t>Grenaa</t>
  </si>
  <si>
    <t>SPILLESTEDER - VINTER</t>
  </si>
  <si>
    <t>Bøgeskov </t>
  </si>
  <si>
    <t>Kløservejen 16, Sahl</t>
  </si>
  <si>
    <t>Gribskov - (Gilleje)</t>
  </si>
  <si>
    <t>Parkvej 309</t>
  </si>
  <si>
    <t>Gilleleje</t>
  </si>
  <si>
    <t>Hedebo - (Drivhuset)</t>
  </si>
  <si>
    <t>Sognevejen 13</t>
  </si>
  <si>
    <t>Holbæk - (Vipperød)</t>
  </si>
  <si>
    <t>Asmindrupvej 50</t>
  </si>
  <si>
    <t>Vipperød</t>
  </si>
  <si>
    <t>Hvidovre - (Stalden)</t>
  </si>
  <si>
    <t>Odense - (den gule lade)</t>
  </si>
  <si>
    <t>Blangstedgårds Allé 92-94       </t>
  </si>
  <si>
    <t> Odense SØ</t>
  </si>
  <si>
    <t>Skovdalsvej 28</t>
  </si>
  <si>
    <t>Odder</t>
  </si>
  <si>
    <t>Karsten Jensen</t>
  </si>
  <si>
    <t>Læborg</t>
  </si>
  <si>
    <t>Starpetanque</t>
  </si>
  <si>
    <t>Kampnr</t>
  </si>
  <si>
    <t>Runde</t>
  </si>
  <si>
    <t>Rundedato</t>
  </si>
  <si>
    <t>Forbund/Kreds</t>
  </si>
  <si>
    <t>Aldersgruppe</t>
  </si>
  <si>
    <t>Pulje</t>
  </si>
  <si>
    <t>Tekst Hjemmehold</t>
  </si>
  <si>
    <t>Tekst Udehold</t>
  </si>
  <si>
    <t>Baner</t>
  </si>
  <si>
    <t>Tid</t>
  </si>
  <si>
    <t>Resultat</t>
  </si>
  <si>
    <t>Afgjort uden kamp</t>
  </si>
  <si>
    <t>Københavns Petanque Klub 1</t>
  </si>
  <si>
    <t>Star Master's 1</t>
  </si>
  <si>
    <t>StarPetanque 1</t>
  </si>
  <si>
    <t>Star Master's 2</t>
  </si>
  <si>
    <t>Københavns Petanque Klub 2</t>
  </si>
  <si>
    <t>StarPetanque 2</t>
  </si>
  <si>
    <t>Kliken</t>
  </si>
  <si>
    <t>Petanque 2013 Næstved</t>
  </si>
  <si>
    <t>Mit hold</t>
  </si>
  <si>
    <t>Spilledato</t>
  </si>
  <si>
    <t>Hold</t>
  </si>
  <si>
    <t>Kampe</t>
  </si>
  <si>
    <t>Kampdato</t>
  </si>
  <si>
    <t>Kampepaadagen</t>
  </si>
  <si>
    <t>Datovalgt</t>
  </si>
  <si>
    <t>Holdvalgt</t>
  </si>
  <si>
    <t>Hjemme</t>
  </si>
  <si>
    <t>Kampnrpaadagen</t>
  </si>
  <si>
    <t>Ude</t>
  </si>
  <si>
    <t>Spiller-Id</t>
  </si>
  <si>
    <t>Klubnavn</t>
  </si>
  <si>
    <t>Aksel Bach</t>
  </si>
  <si>
    <t>Aksel H Petersen</t>
  </si>
  <si>
    <t>Albert Melsen</t>
  </si>
  <si>
    <t>Albin Hoel</t>
  </si>
  <si>
    <t>Alex Hansen</t>
  </si>
  <si>
    <t>Alice Andersen</t>
  </si>
  <si>
    <t>Alice Ipsen</t>
  </si>
  <si>
    <t>Alice Svensson</t>
  </si>
  <si>
    <t>Allan Busk</t>
  </si>
  <si>
    <t>Allan Christensen</t>
  </si>
  <si>
    <t>Allan Elsgaard Jespersen</t>
  </si>
  <si>
    <t>Anders Bonde Broberg Johanse</t>
  </si>
  <si>
    <t>Anders Erlandsen</t>
  </si>
  <si>
    <t>Anders Toft</t>
  </si>
  <si>
    <t>Andrea Sonasson Svendsen</t>
  </si>
  <si>
    <t>Anette Bruun</t>
  </si>
  <si>
    <t>Anette Ellekær Hansen</t>
  </si>
  <si>
    <t>Anette Kramer</t>
  </si>
  <si>
    <t>Anette Larsen</t>
  </si>
  <si>
    <t>Angel Jimeno Martinez</t>
  </si>
  <si>
    <t>Anita Svane Christiansen</t>
  </si>
  <si>
    <t>Anne Carlsson</t>
  </si>
  <si>
    <t>Anne Jensen</t>
  </si>
  <si>
    <t>Anne Larsen</t>
  </si>
  <si>
    <t>Anne Marie Bigum</t>
  </si>
  <si>
    <t>Anne Marie Lyduch</t>
  </si>
  <si>
    <t>Anne Sørensen</t>
  </si>
  <si>
    <t>Anne Vang</t>
  </si>
  <si>
    <t>Annelise Bothmann</t>
  </si>
  <si>
    <t>Annelise Folting</t>
  </si>
  <si>
    <t>Annette Hansen</t>
  </si>
  <si>
    <t>Annette Nielsen</t>
  </si>
  <si>
    <t>Anni H. Kristensen</t>
  </si>
  <si>
    <t>Anni Hanne Wardil</t>
  </si>
  <si>
    <t>Anni Teglgaard</t>
  </si>
  <si>
    <t>Annie Saxild-Hansen</t>
  </si>
  <si>
    <t>Arne Matthiesen</t>
  </si>
  <si>
    <t>Arne Mikkelsen</t>
  </si>
  <si>
    <t>Arturo Vittoriani</t>
  </si>
  <si>
    <t>Asger Jensen</t>
  </si>
  <si>
    <t>Belinda Svensson</t>
  </si>
  <si>
    <t>Bendt Busk</t>
  </si>
  <si>
    <t>Benedikte Clausen</t>
  </si>
  <si>
    <t>Bengt Håkon Skytte</t>
  </si>
  <si>
    <t>Benjamin Chortzen</t>
  </si>
  <si>
    <t>Benny Christensen</t>
  </si>
  <si>
    <t>Benny Hansen</t>
  </si>
  <si>
    <t>Benny Jessing</t>
  </si>
  <si>
    <t>Benny Kock Christiansen</t>
  </si>
  <si>
    <t>Benny Krogh</t>
  </si>
  <si>
    <t>Benny T. Olesen</t>
  </si>
  <si>
    <t>Bent Iversen</t>
  </si>
  <si>
    <t>Bent Kofoed</t>
  </si>
  <si>
    <t>Bent Pedersen</t>
  </si>
  <si>
    <t>Bente Fuglsang</t>
  </si>
  <si>
    <t>Bente Jonna Hansen</t>
  </si>
  <si>
    <t>Bente Kristiansen</t>
  </si>
  <si>
    <t>Bente Nørskov</t>
  </si>
  <si>
    <t>Bente Plougmann</t>
  </si>
  <si>
    <t>Berit Friis</t>
  </si>
  <si>
    <t>Bernardo Ordinas</t>
  </si>
  <si>
    <t>Betina Carstensen</t>
  </si>
  <si>
    <t>Birgit Andersen</t>
  </si>
  <si>
    <t>Birgit Boisen</t>
  </si>
  <si>
    <t>Birgit Eriksen</t>
  </si>
  <si>
    <t>Birgit Hansen</t>
  </si>
  <si>
    <t>Birgit Juul Jørgensen</t>
  </si>
  <si>
    <t>Birgit Jönsson</t>
  </si>
  <si>
    <t>Birgit Philipp</t>
  </si>
  <si>
    <t>Birgit Rasmussen</t>
  </si>
  <si>
    <t>Birgit Toft</t>
  </si>
  <si>
    <t>Birgitte Frederiksen</t>
  </si>
  <si>
    <t>Birgitte Tordrup</t>
  </si>
  <si>
    <t>Birthe Hansen</t>
  </si>
  <si>
    <t>Birthe Kramer</t>
  </si>
  <si>
    <t>Birthe Pedersen</t>
  </si>
  <si>
    <t>Bisci Salvatore</t>
  </si>
  <si>
    <t>Bjarne  Paulsen</t>
  </si>
  <si>
    <t>Bjarne Dan Rasmussen</t>
  </si>
  <si>
    <t>Bjarne Hansen</t>
  </si>
  <si>
    <t>Bjarne Jeppesen</t>
  </si>
  <si>
    <t>Bjarne Lomholt</t>
  </si>
  <si>
    <t>Bjarne Poulsen</t>
  </si>
  <si>
    <t>Bjarne Vang Pedersen</t>
  </si>
  <si>
    <t>Brian Bertelsen</t>
  </si>
  <si>
    <t>Brian Christensen</t>
  </si>
  <si>
    <t>Brian Fuglsang</t>
  </si>
  <si>
    <t>Brian Henkel</t>
  </si>
  <si>
    <t>Brian Holst Hansen</t>
  </si>
  <si>
    <t>Brian Jakobsen</t>
  </si>
  <si>
    <t>Brian Jul Kallegård</t>
  </si>
  <si>
    <t>Brian Kristensen</t>
  </si>
  <si>
    <t>Brian Mikkelsen</t>
  </si>
  <si>
    <t>Brian Schildt Laursen</t>
  </si>
  <si>
    <t>Brian Taastrup</t>
  </si>
  <si>
    <t>Britt Duvier</t>
  </si>
  <si>
    <t>Børge Moestrup</t>
  </si>
  <si>
    <t>Calvin Keen Dossmann</t>
  </si>
  <si>
    <t>Camilla Svensson</t>
  </si>
  <si>
    <t>Camilla Taastrup</t>
  </si>
  <si>
    <t>Carl-Erik Christensen</t>
  </si>
  <si>
    <t>Carl-Erik Jensen</t>
  </si>
  <si>
    <t>Carl-Johan Vollertzen</t>
  </si>
  <si>
    <t>Caroline Gouchault</t>
  </si>
  <si>
    <t>Carsten Elsgaard Horn</t>
  </si>
  <si>
    <t>Carsten Eriksen</t>
  </si>
  <si>
    <t>Carsten Gammelgaard R. Kristiansen</t>
  </si>
  <si>
    <t>Carsten Jönsson</t>
  </si>
  <si>
    <t>Carsten Kramer</t>
  </si>
  <si>
    <t>Carsten Mathiesen</t>
  </si>
  <si>
    <t>Carsten Poder</t>
  </si>
  <si>
    <t>Carsten Sandholdt-Bjørn</t>
  </si>
  <si>
    <t>Chalot Tannie Thomsen</t>
  </si>
  <si>
    <t>Chris Andersen</t>
  </si>
  <si>
    <t>Christian  Friis</t>
  </si>
  <si>
    <t>Christian Andersen</t>
  </si>
  <si>
    <t>Christian Andersen-Nielsen</t>
  </si>
  <si>
    <t>Christian Jensen</t>
  </si>
  <si>
    <t>Christoffer Rækjær Nielsen Barfod</t>
  </si>
  <si>
    <t>Claus Andersen</t>
  </si>
  <si>
    <t>Claus Berthelsen</t>
  </si>
  <si>
    <t>Claus E. Pedersen</t>
  </si>
  <si>
    <t>Claus Hallum</t>
  </si>
  <si>
    <t>Claus Kulmbach</t>
  </si>
  <si>
    <t>Claus Richard Mortensen</t>
  </si>
  <si>
    <t>Conny Jessen</t>
  </si>
  <si>
    <t>Conny Wolff</t>
  </si>
  <si>
    <t>Cornel Dica</t>
  </si>
  <si>
    <t>Daggi Jensen</t>
  </si>
  <si>
    <t>Dan Pedersen</t>
  </si>
  <si>
    <t>Daniel Gouchault</t>
  </si>
  <si>
    <t>Daniel Haugbølle</t>
  </si>
  <si>
    <t>Daniel Mowitz</t>
  </si>
  <si>
    <t>Daniel Presutti</t>
  </si>
  <si>
    <t>Daniel Roodsari</t>
  </si>
  <si>
    <t>Daniel Svensson</t>
  </si>
  <si>
    <t>Danièle Malmos</t>
  </si>
  <si>
    <t>Dann Dann</t>
  </si>
  <si>
    <t>Danni Peter Fuglsang</t>
  </si>
  <si>
    <t>Denis Virloqeux</t>
  </si>
  <si>
    <t>Dennis Madsen</t>
  </si>
  <si>
    <t>Dennis Nielsen</t>
  </si>
  <si>
    <t>Didier Risbourg</t>
  </si>
  <si>
    <t>Ditte Sørensen</t>
  </si>
  <si>
    <t>Dora Voss Andersen</t>
  </si>
  <si>
    <t>Doris Busk</t>
  </si>
  <si>
    <t>Doris Erlandsen</t>
  </si>
  <si>
    <t>Dorrit Dalsgaard</t>
  </si>
  <si>
    <t>Dorthe Lind</t>
  </si>
  <si>
    <t>Edvin Christiansen</t>
  </si>
  <si>
    <t>Egon Jensen</t>
  </si>
  <si>
    <t>Egon Sørensen</t>
  </si>
  <si>
    <t>Einar Stærk</t>
  </si>
  <si>
    <t>Ejner Dørr</t>
  </si>
  <si>
    <t>Ejvind Møller</t>
  </si>
  <si>
    <t>Eli Nielsen</t>
  </si>
  <si>
    <t xml:space="preserve">Elias  Nakskov Frostholm </t>
  </si>
  <si>
    <t>Elin Oster Hansen</t>
  </si>
  <si>
    <t>Elisabeth Jensen</t>
  </si>
  <si>
    <t>Elisabeth Nielsen</t>
  </si>
  <si>
    <t>Else Andersen</t>
  </si>
  <si>
    <t>Else Jensen</t>
  </si>
  <si>
    <t>Else Rose</t>
  </si>
  <si>
    <t>Elsebeth Kehlskov</t>
  </si>
  <si>
    <t>Emil Bach Thorlaksen</t>
  </si>
  <si>
    <t>Emil Dalsgaard Larsen</t>
  </si>
  <si>
    <t>Emil Schildt Laursen</t>
  </si>
  <si>
    <t>Erik Barfod</t>
  </si>
  <si>
    <t>Erik Erlandsen</t>
  </si>
  <si>
    <t>Erik Frederiksen</t>
  </si>
  <si>
    <t>Erik Helmer Pedersen</t>
  </si>
  <si>
    <t>Erik Jørgensen</t>
  </si>
  <si>
    <t>Erik Plougmann</t>
  </si>
  <si>
    <t>Erik Rudolph</t>
  </si>
  <si>
    <t>Erik Rødsgaard Jensen</t>
  </si>
  <si>
    <t>Erik Vestergaard Andersen</t>
  </si>
  <si>
    <t>Erling Højgaard</t>
  </si>
  <si>
    <t>Erna Tang Stærk</t>
  </si>
  <si>
    <t>Ernst Jensen</t>
  </si>
  <si>
    <t>Ernst Nielsen</t>
  </si>
  <si>
    <t>Eva Jensen</t>
  </si>
  <si>
    <t>Eva Juul</t>
  </si>
  <si>
    <t>Evy Hansen</t>
  </si>
  <si>
    <t>Finn Arp</t>
  </si>
  <si>
    <t>Finn Jørgensen</t>
  </si>
  <si>
    <t>Finn Krog</t>
  </si>
  <si>
    <t>Finn Nyborg</t>
  </si>
  <si>
    <t>Finn Pedersen</t>
  </si>
  <si>
    <t>Finn Rugaard</t>
  </si>
  <si>
    <t xml:space="preserve">Finn Rådmand  </t>
  </si>
  <si>
    <t>Finn Søholm</t>
  </si>
  <si>
    <t>Flemming Brandt</t>
  </si>
  <si>
    <t>Flemming Christiansen</t>
  </si>
  <si>
    <t>Flemming Ditlev Jørgensen</t>
  </si>
  <si>
    <t>Flemming Ernst</t>
  </si>
  <si>
    <t>Flemming Holm</t>
  </si>
  <si>
    <t>Flemming Madsen</t>
  </si>
  <si>
    <t>Flemming Nielsen</t>
  </si>
  <si>
    <t>Flemming Pedersen</t>
  </si>
  <si>
    <t>Flemming Sandvad</t>
  </si>
  <si>
    <t>Flemming Schmidt</t>
  </si>
  <si>
    <t>Flemming Vagn Larsen</t>
  </si>
  <si>
    <t>Frank Gerlach</t>
  </si>
  <si>
    <t>Frank Olsen</t>
  </si>
  <si>
    <t>Frank Thaarup</t>
  </si>
  <si>
    <t>Frederic Lhomme</t>
  </si>
  <si>
    <t>Frederik Zeigler Frederiksen</t>
  </si>
  <si>
    <t>Geert Bothmann</t>
  </si>
  <si>
    <t>Gerard Primiterra</t>
  </si>
  <si>
    <t>Gerda Margrethe Holck</t>
  </si>
  <si>
    <t>Gerhard Rasmussen</t>
  </si>
  <si>
    <t>GIOVANNI SICILIANO</t>
  </si>
  <si>
    <t>Gitte Hjorth</t>
  </si>
  <si>
    <t>Gitte Larsen</t>
  </si>
  <si>
    <t>Gitte Sørensen</t>
  </si>
  <si>
    <t>Glenn Bernstein</t>
  </si>
  <si>
    <t>Glenn Hansen</t>
  </si>
  <si>
    <t>Grels Hedström</t>
  </si>
  <si>
    <t>Grethe Brandhøj</t>
  </si>
  <si>
    <t>Grethe Kristensen</t>
  </si>
  <si>
    <t>Gunner Hansen</t>
  </si>
  <si>
    <t>Gurli Sandvad</t>
  </si>
  <si>
    <t>Gustav Løye</t>
  </si>
  <si>
    <t>Gyda Frithjof</t>
  </si>
  <si>
    <t>Günter Voss</t>
  </si>
  <si>
    <t>Hanne Buchholz</t>
  </si>
  <si>
    <t>Hanne Christensen</t>
  </si>
  <si>
    <t>Hanne Serup</t>
  </si>
  <si>
    <t>Hanne Sørensen</t>
  </si>
  <si>
    <t>Hanne Toft</t>
  </si>
  <si>
    <t>Hans  Jørgensen</t>
  </si>
  <si>
    <t>Hans Christensen</t>
  </si>
  <si>
    <t>Hans Christian Andersen</t>
  </si>
  <si>
    <t>Hans Maarslet</t>
  </si>
  <si>
    <t>Hans Nielsen</t>
  </si>
  <si>
    <t>Hans Nissen</t>
  </si>
  <si>
    <t>Hans Ove Olsen</t>
  </si>
  <si>
    <t>Hans Thorstensen</t>
  </si>
  <si>
    <t>Hans Toft</t>
  </si>
  <si>
    <t>Hans Urbak</t>
  </si>
  <si>
    <t>Hans-Henrik Knieps</t>
  </si>
  <si>
    <t>Harald Løye</t>
  </si>
  <si>
    <t>Harry E. Nielsen</t>
  </si>
  <si>
    <t>Hassan Mantash</t>
  </si>
  <si>
    <t>Helle Bolding</t>
  </si>
  <si>
    <t>Helle Busk</t>
  </si>
  <si>
    <t>Henning Christensen</t>
  </si>
  <si>
    <t>Henning Hansen</t>
  </si>
  <si>
    <t>Henning Kjærgaard</t>
  </si>
  <si>
    <t>Henning Serup</t>
  </si>
  <si>
    <t>Henning Øgendahl</t>
  </si>
  <si>
    <t>Henrik Bruun</t>
  </si>
  <si>
    <t>Henrik Busk</t>
  </si>
  <si>
    <t>Henrik Fønsskov Olsen</t>
  </si>
  <si>
    <t>Henrik Jensen</t>
  </si>
  <si>
    <t>Henrik Larsen</t>
  </si>
  <si>
    <t>Henrik Lindberg Sele</t>
  </si>
  <si>
    <t>Henrik Malmos</t>
  </si>
  <si>
    <t>Henrik Marcher Andersen</t>
  </si>
  <si>
    <t>Henrik Nielsen</t>
  </si>
  <si>
    <t>Henrik Pape</t>
  </si>
  <si>
    <t>Henrik Schmidt</t>
  </si>
  <si>
    <t>Henrik Schou</t>
  </si>
  <si>
    <t>Henrik Toft</t>
  </si>
  <si>
    <t>Henrik Vedel</t>
  </si>
  <si>
    <t>Henrik Wilken</t>
  </si>
  <si>
    <t>Henry Larsen</t>
  </si>
  <si>
    <t>Holger Gert Sørensen</t>
  </si>
  <si>
    <t>Ilse Larsen</t>
  </si>
  <si>
    <t>Ina Irene Christensen</t>
  </si>
  <si>
    <t>Inge Ammitzbøll</t>
  </si>
  <si>
    <t>Inge Bach</t>
  </si>
  <si>
    <t>Inge Hansen</t>
  </si>
  <si>
    <t>Inge Jensen</t>
  </si>
  <si>
    <t>Ingrid Korsholm</t>
  </si>
  <si>
    <t>Ivan Jeppesen</t>
  </si>
  <si>
    <t>Ivan Nielsen</t>
  </si>
  <si>
    <t>Ivan Schultz</t>
  </si>
  <si>
    <t>Ivar Johansen</t>
  </si>
  <si>
    <t>Ivonne Plougmann Buchwald</t>
  </si>
  <si>
    <t>Jack Ryberg Pedersen</t>
  </si>
  <si>
    <t>Jack Tønning</t>
  </si>
  <si>
    <t>Jacky Pepin</t>
  </si>
  <si>
    <t>Jacob Riis Kulmbach</t>
  </si>
  <si>
    <t>Jacob Trebbien Haugbølle</t>
  </si>
  <si>
    <t>Jakob Lindeløv</t>
  </si>
  <si>
    <t>James Folting</t>
  </si>
  <si>
    <t>Jan Akselbo Hansen</t>
  </si>
  <si>
    <t>Jan Berg Hansen</t>
  </si>
  <si>
    <t>Jan Breumby</t>
  </si>
  <si>
    <t>Jan Christensen</t>
  </si>
  <si>
    <t>Jan Kristensen</t>
  </si>
  <si>
    <t>Jan Nielsen</t>
  </si>
  <si>
    <t>Jan Pedersen</t>
  </si>
  <si>
    <t>Jan Svensson</t>
  </si>
  <si>
    <t>Jane  Røssel</t>
  </si>
  <si>
    <t>Jane Nørby Petersen</t>
  </si>
  <si>
    <t>Janne Bubandt Jensen</t>
  </si>
  <si>
    <t>Janne Losic</t>
  </si>
  <si>
    <t>Janne Theilgaard</t>
  </si>
  <si>
    <t>Janni Have Fuglsang</t>
  </si>
  <si>
    <t>Jannie Sørensen</t>
  </si>
  <si>
    <t>Jean Claude Aissa</t>
  </si>
  <si>
    <t>Jeanne Simonsen</t>
  </si>
  <si>
    <t>Jens Albertsen</t>
  </si>
  <si>
    <t>Jens Bjørnstrup</t>
  </si>
  <si>
    <t>Jens Carlsson</t>
  </si>
  <si>
    <t>Jens Erik Bull</t>
  </si>
  <si>
    <t>Jens Færge</t>
  </si>
  <si>
    <t>Jens Heidemand</t>
  </si>
  <si>
    <t>Jens Jørn Juul</t>
  </si>
  <si>
    <t>Jens Ove Tordrup</t>
  </si>
  <si>
    <t>Jens Peder Nielsen</t>
  </si>
  <si>
    <t>Jens-Erik Jensen</t>
  </si>
  <si>
    <t>Jeppe Hammerich</t>
  </si>
  <si>
    <t>Jesper Laursen</t>
  </si>
  <si>
    <t>Jesper Sele</t>
  </si>
  <si>
    <t>Jesper Sørensen</t>
  </si>
  <si>
    <t>Jethe Jørgensen</t>
  </si>
  <si>
    <t>Jette Andersen</t>
  </si>
  <si>
    <t>Jette Hallum</t>
  </si>
  <si>
    <t>Jette Hjorth Hansen</t>
  </si>
  <si>
    <t>Jette Holdrup</t>
  </si>
  <si>
    <t>Jette Marcussen</t>
  </si>
  <si>
    <t>Jette Møller</t>
  </si>
  <si>
    <t>Jette Sahl</t>
  </si>
  <si>
    <t>Jette Schæfer</t>
  </si>
  <si>
    <t>Jimmi Nielsen</t>
  </si>
  <si>
    <t>Jimmy Christiansen</t>
  </si>
  <si>
    <t>Jimmy Nielsen</t>
  </si>
  <si>
    <t>Joan Have Nielsen</t>
  </si>
  <si>
    <t>Joel Sørensen</t>
  </si>
  <si>
    <t>Johannes Christensen</t>
  </si>
  <si>
    <t>Johannes Wium</t>
  </si>
  <si>
    <t>John Ardal</t>
  </si>
  <si>
    <t>John Berthelsen</t>
  </si>
  <si>
    <t>John Busk</t>
  </si>
  <si>
    <t>John Kruse Larsen</t>
  </si>
  <si>
    <t>John Larsen</t>
  </si>
  <si>
    <t>John Pedersen</t>
  </si>
  <si>
    <t>John Saxild-Hansen</t>
  </si>
  <si>
    <t>John Skaaning</t>
  </si>
  <si>
    <t>Johnny Hofhøj</t>
  </si>
  <si>
    <t>Johnny Jensen</t>
  </si>
  <si>
    <t>Johnny Mouritzen</t>
  </si>
  <si>
    <t>Johnny S. Lynggaard</t>
  </si>
  <si>
    <t>Jon Silberg</t>
  </si>
  <si>
    <t>Jonas B. Kjeldgaard</t>
  </si>
  <si>
    <t>Jonna Møller</t>
  </si>
  <si>
    <t>Jonna Slot</t>
  </si>
  <si>
    <t>Julie Andersen</t>
  </si>
  <si>
    <t>Julie Juul Kallegård</t>
  </si>
  <si>
    <t>Julius Büchert</t>
  </si>
  <si>
    <t>Jytte Andersen</t>
  </si>
  <si>
    <t>Jytte Arp</t>
  </si>
  <si>
    <t>Jytte Hansen</t>
  </si>
  <si>
    <t>Jytte Hedlund</t>
  </si>
  <si>
    <t>Jytte Sund</t>
  </si>
  <si>
    <t>Jækvan Nielsen</t>
  </si>
  <si>
    <t>Jørgen Andersen</t>
  </si>
  <si>
    <t>Jørgen Büchert</t>
  </si>
  <si>
    <t>Jørgen Grandjean</t>
  </si>
  <si>
    <t>Jørgen Hallum</t>
  </si>
  <si>
    <t>Jørgen Henk  Jensen</t>
  </si>
  <si>
    <t>Jørgen Jensen</t>
  </si>
  <si>
    <t>Jørgen Juul Jensen</t>
  </si>
  <si>
    <t>Jørgen Jørgensen</t>
  </si>
  <si>
    <t>Jørgen Madsen</t>
  </si>
  <si>
    <t>Jørgen Nielsen</t>
  </si>
  <si>
    <t>Jørgen Olsen</t>
  </si>
  <si>
    <t>Jørgen Pedersen</t>
  </si>
  <si>
    <t>Jørgen Skov</t>
  </si>
  <si>
    <t>Jørgen Slot</t>
  </si>
  <si>
    <t>Jørgen Sørensen</t>
  </si>
  <si>
    <t>Jørgen Timmann</t>
  </si>
  <si>
    <t>Jørgen Vendelbo</t>
  </si>
  <si>
    <t>Jørn Henriksen</t>
  </si>
  <si>
    <t>Jørn Neerup</t>
  </si>
  <si>
    <t>Jørn Nielsen</t>
  </si>
  <si>
    <t>Kaj Poulsen</t>
  </si>
  <si>
    <t>Kaj Sixhøj</t>
  </si>
  <si>
    <t>Kamma Boel</t>
  </si>
  <si>
    <t>Karen Jespersen</t>
  </si>
  <si>
    <t>Karen Sørensen</t>
  </si>
  <si>
    <t>Karin Jørgensen</t>
  </si>
  <si>
    <t>Karin Lunau-Christensen</t>
  </si>
  <si>
    <t>Karin Moestrup</t>
  </si>
  <si>
    <t>Karina Kragh</t>
  </si>
  <si>
    <t>Karsten Hansen</t>
  </si>
  <si>
    <t>Karsten Klein</t>
  </si>
  <si>
    <t>Karsten Nielsen</t>
  </si>
  <si>
    <t>Kasper Bak Laursen</t>
  </si>
  <si>
    <t>Kasper Miller</t>
  </si>
  <si>
    <t>Kathrine Saxild-Laursen</t>
  </si>
  <si>
    <t>Katrine Jensen</t>
  </si>
  <si>
    <t>Katrine Junge Olsen</t>
  </si>
  <si>
    <t>Kenn Rasmussen</t>
  </si>
  <si>
    <t>Kenneth Bangsø Larsen</t>
  </si>
  <si>
    <t>Kenneth Budal Larsen</t>
  </si>
  <si>
    <t>Kenneth Faxholm</t>
  </si>
  <si>
    <t>Kenneth Steenholdt Pedersen</t>
  </si>
  <si>
    <t>Kim B. Sørensen</t>
  </si>
  <si>
    <t>Kim Enderleit</t>
  </si>
  <si>
    <t>Kim Frost</t>
  </si>
  <si>
    <t>Kim Larsen</t>
  </si>
  <si>
    <t>Kim Nielsen</t>
  </si>
  <si>
    <t>Kim Rasmussen</t>
  </si>
  <si>
    <t>Kim Rye Jørgensen</t>
  </si>
  <si>
    <t>Kim Skov Nielsen</t>
  </si>
  <si>
    <t>Kim Thøfner</t>
  </si>
  <si>
    <t>Kirsten  Gross</t>
  </si>
  <si>
    <t>Kirsten  Svensson Kofoed</t>
  </si>
  <si>
    <t>Kirsten Kofoed</t>
  </si>
  <si>
    <t>Kirsten Madsen</t>
  </si>
  <si>
    <t>Kirsten Møller Larsen</t>
  </si>
  <si>
    <t>Kirsten Rasmussen</t>
  </si>
  <si>
    <t>Kirsten Susanne Rasmussen</t>
  </si>
  <si>
    <t>Kjeld Büchert</t>
  </si>
  <si>
    <t>Kjeld Lunau-Christensen</t>
  </si>
  <si>
    <t>Klaus Elsted Rasmussen</t>
  </si>
  <si>
    <t>klaus Leerbeck</t>
  </si>
  <si>
    <t>Knud Alfast Henriksen</t>
  </si>
  <si>
    <t>Knud Erik Dalsgaard</t>
  </si>
  <si>
    <t>Knud Kjær</t>
  </si>
  <si>
    <t>Kurt Hallum</t>
  </si>
  <si>
    <t>Kurt Jensen</t>
  </si>
  <si>
    <t>Kurt Jessen</t>
  </si>
  <si>
    <t>Kurt Mortensen</t>
  </si>
  <si>
    <t>Kurt Reuter</t>
  </si>
  <si>
    <t>Kurt Stender</t>
  </si>
  <si>
    <t>Kurt Søndergaard</t>
  </si>
  <si>
    <t>Laila  Fihl</t>
  </si>
  <si>
    <t>Laila B. Kjeldgaard</t>
  </si>
  <si>
    <t>Lajla Rosenstrøm</t>
  </si>
  <si>
    <t>Lars Andersen</t>
  </si>
  <si>
    <t>Lars Bak</t>
  </si>
  <si>
    <t>Lars Bom</t>
  </si>
  <si>
    <t>Lars Christensen</t>
  </si>
  <si>
    <t>Lars Friis</t>
  </si>
  <si>
    <t>Lars Gross Hyltoft</t>
  </si>
  <si>
    <t>Lars Jørgen Kongesbak</t>
  </si>
  <si>
    <t>Lars Jørgensen</t>
  </si>
  <si>
    <t>Lars Leo Jensen</t>
  </si>
  <si>
    <t>Lars Lloyd</t>
  </si>
  <si>
    <t>Lars Refn</t>
  </si>
  <si>
    <t>Lasse Machholdt Dithmar</t>
  </si>
  <si>
    <t>Lasse Madsen</t>
  </si>
  <si>
    <t>Lasse Svensson</t>
  </si>
  <si>
    <t>Lau Larsen</t>
  </si>
  <si>
    <t>Laura Schrøder Bentsen</t>
  </si>
  <si>
    <t>Leif Andersen</t>
  </si>
  <si>
    <t>Leif Bartels</t>
  </si>
  <si>
    <t>Leif Jensen</t>
  </si>
  <si>
    <t>Leif Lysholm</t>
  </si>
  <si>
    <t>Leif Petersen</t>
  </si>
  <si>
    <t>Leif Ranthe</t>
  </si>
  <si>
    <t>Lena Woltemaht Svendsen</t>
  </si>
  <si>
    <t>Lene Melsen</t>
  </si>
  <si>
    <t>Lene Nielsen</t>
  </si>
  <si>
    <t>Lene Poder</t>
  </si>
  <si>
    <t>Lennart Jensen</t>
  </si>
  <si>
    <t>Leo Larsen</t>
  </si>
  <si>
    <t>Lillan Buch</t>
  </si>
  <si>
    <t>Lillian Henriksen</t>
  </si>
  <si>
    <t>Linda Jørgensen</t>
  </si>
  <si>
    <t>Linda Thrane Nielsen</t>
  </si>
  <si>
    <t>Line Mie Hjorth Christensen</t>
  </si>
  <si>
    <t>Lis Garhøj</t>
  </si>
  <si>
    <t>Lis Gregersen</t>
  </si>
  <si>
    <t>Lis Hansen</t>
  </si>
  <si>
    <t>Lis Pedersen</t>
  </si>
  <si>
    <t>Lis Sørensen</t>
  </si>
  <si>
    <t>Lisbeth Boiden Nyborg</t>
  </si>
  <si>
    <t>Lisbeth Christensen</t>
  </si>
  <si>
    <t>Lisbeth Priess Jensen</t>
  </si>
  <si>
    <t>Lise Hoel</t>
  </si>
  <si>
    <t>Lise-Lotte Færge</t>
  </si>
  <si>
    <t>Liss Hallum</t>
  </si>
  <si>
    <t>Lone Nybo Christensen</t>
  </si>
  <si>
    <t>Lone Svensson</t>
  </si>
  <si>
    <t>Lotte Büchert</t>
  </si>
  <si>
    <t>Lydia Hallum</t>
  </si>
  <si>
    <t>Mads Høj Pedersen</t>
  </si>
  <si>
    <t>Mads Michael Bang Helmer</t>
  </si>
  <si>
    <t>Mads Rasmussen</t>
  </si>
  <si>
    <t>Maj-Britt Jensen</t>
  </si>
  <si>
    <t>Majid Arefi</t>
  </si>
  <si>
    <t>Majlis Thomasson</t>
  </si>
  <si>
    <t>Malene Andersen</t>
  </si>
  <si>
    <t>Marc Jürgensen Geraci</t>
  </si>
  <si>
    <t>Margit Vendelbo</t>
  </si>
  <si>
    <t>Margrethe P. Sørensen</t>
  </si>
  <si>
    <t>Maria Heidi Juul Kallegård</t>
  </si>
  <si>
    <t>Maria L Kristensen</t>
  </si>
  <si>
    <t>Maria Lopez Hansen</t>
  </si>
  <si>
    <t>Maria Saxild-Laursen</t>
  </si>
  <si>
    <t>Maria Sonasson</t>
  </si>
  <si>
    <t>Mariann Jensen</t>
  </si>
  <si>
    <t>Marianne  Hansen</t>
  </si>
  <si>
    <t>Marianne Gobjerg</t>
  </si>
  <si>
    <t>Marianne Larsson</t>
  </si>
  <si>
    <t>Marlene Fagerlin Hansen</t>
  </si>
  <si>
    <t>Martin  Toft</t>
  </si>
  <si>
    <t>Martin Christensen</t>
  </si>
  <si>
    <t>Martin Pedersen</t>
  </si>
  <si>
    <t>Mathias Ellekær Hansen</t>
  </si>
  <si>
    <t>Matthias Bühler</t>
  </si>
  <si>
    <t>Merete Andersen-Nielsen</t>
  </si>
  <si>
    <t>Merete Skov</t>
  </si>
  <si>
    <t>Merete Taastrup</t>
  </si>
  <si>
    <t>Mette Cornelius-Knudsen</t>
  </si>
  <si>
    <t>Mette Ellekær Hansen</t>
  </si>
  <si>
    <t>Mette Gregersen Fetherstonhaugh</t>
  </si>
  <si>
    <t>Mette Hansen</t>
  </si>
  <si>
    <t xml:space="preserve">Mette Kristensen </t>
  </si>
  <si>
    <t>Mia Nordbeck Carlsson</t>
  </si>
  <si>
    <t>Michael Grønsund</t>
  </si>
  <si>
    <t>Michael Jensen</t>
  </si>
  <si>
    <t>Michael Skov</t>
  </si>
  <si>
    <t>Mikael Frydlund</t>
  </si>
  <si>
    <t>Mikael Paulsen</t>
  </si>
  <si>
    <t>Mikael Svendsen</t>
  </si>
  <si>
    <t>Mikkel Dyhr Svensson</t>
  </si>
  <si>
    <t>Mikkel Hjorth</t>
  </si>
  <si>
    <t>Mikkel Horn</t>
  </si>
  <si>
    <t>Mikkel Syndberg Pedersen</t>
  </si>
  <si>
    <t>Mirim Losic</t>
  </si>
  <si>
    <t>Mogens Kristensen</t>
  </si>
  <si>
    <t>Mogens Mariegaard</t>
  </si>
  <si>
    <t>Morten D Christensen</t>
  </si>
  <si>
    <t>Morten Junge Olsen</t>
  </si>
  <si>
    <t>Morten Klausen</t>
  </si>
  <si>
    <t>Morten Larsen</t>
  </si>
  <si>
    <t xml:space="preserve">Morten Nielsen </t>
  </si>
  <si>
    <t>Morten Per Laursen</t>
  </si>
  <si>
    <t>Morten Saxild-Hansen</t>
  </si>
  <si>
    <t>Nannette Svendsen</t>
  </si>
  <si>
    <t>Nanny Christensen</t>
  </si>
  <si>
    <t>Nicklas Hansen</t>
  </si>
  <si>
    <t>Nicolas Espic</t>
  </si>
  <si>
    <t>Niels Ege</t>
  </si>
  <si>
    <t>Niels Peter Bruun Nielsen</t>
  </si>
  <si>
    <t>Niels Serup</t>
  </si>
  <si>
    <t>Niels Termansen</t>
  </si>
  <si>
    <t>Niels Vogensen</t>
  </si>
  <si>
    <t>Niels-Erik Villadsen</t>
  </si>
  <si>
    <t>Nikolaj Rostock</t>
  </si>
  <si>
    <t>Nina Larsen</t>
  </si>
  <si>
    <t>Nini Nielsen</t>
  </si>
  <si>
    <t>Ninna Andersen</t>
  </si>
  <si>
    <t>Ninna Lundsvig</t>
  </si>
  <si>
    <t>Noomi Rasmussen</t>
  </si>
  <si>
    <t>Ole Eliason</t>
  </si>
  <si>
    <t>Ole Hygum  Thomsen</t>
  </si>
  <si>
    <t>Ole Mulvad</t>
  </si>
  <si>
    <t>Ole Qvist</t>
  </si>
  <si>
    <t>Oluf Jensen</t>
  </si>
  <si>
    <t>Oussama Hammouti</t>
  </si>
  <si>
    <t>Ove Skregeskov</t>
  </si>
  <si>
    <t>Ove Tastesen</t>
  </si>
  <si>
    <t>Palle Kristensen</t>
  </si>
  <si>
    <t>Palle Kühnell</t>
  </si>
  <si>
    <t xml:space="preserve">Palle Nielsen </t>
  </si>
  <si>
    <t>Pascal Mairey</t>
  </si>
  <si>
    <t>Patrick Chine Desrues</t>
  </si>
  <si>
    <t>Patrick Christiansen</t>
  </si>
  <si>
    <t>Patrick Pedersen</t>
  </si>
  <si>
    <t>Peder Fihl</t>
  </si>
  <si>
    <t>Peder Pedersen</t>
  </si>
  <si>
    <t>Peer Marcussen</t>
  </si>
  <si>
    <t>Per Christensen</t>
  </si>
  <si>
    <t>Per Johansen</t>
  </si>
  <si>
    <t>Per Jørgensen</t>
  </si>
  <si>
    <t>Per Møller</t>
  </si>
  <si>
    <t>Per Nielsen</t>
  </si>
  <si>
    <t>Per Olsen</t>
  </si>
  <si>
    <t>Per Pedersen</t>
  </si>
  <si>
    <t>Per Rohde</t>
  </si>
  <si>
    <t>Per Struwe</t>
  </si>
  <si>
    <t>Pernille Wilking Toft</t>
  </si>
  <si>
    <t>Peter Cronberg</t>
  </si>
  <si>
    <t>Peter Egebjerg Hansen</t>
  </si>
  <si>
    <t>Peter Ellekær Hansen</t>
  </si>
  <si>
    <t>Peter Fromholdt Larsen</t>
  </si>
  <si>
    <t>Peter Husted Jensen</t>
  </si>
  <si>
    <t>Peter Mikkelsen</t>
  </si>
  <si>
    <t>Peter Nørgaard</t>
  </si>
  <si>
    <t>Philip Malmos</t>
  </si>
  <si>
    <t>Philippe Gary</t>
  </si>
  <si>
    <t xml:space="preserve">Pia Bangsø </t>
  </si>
  <si>
    <t>Pia Bülow</t>
  </si>
  <si>
    <t>Pia Lloyd</t>
  </si>
  <si>
    <t>Pia S Nielsen</t>
  </si>
  <si>
    <t>Pierre Bottelet</t>
  </si>
  <si>
    <t>Pierre Tassone</t>
  </si>
  <si>
    <t>Pierre Urvoy</t>
  </si>
  <si>
    <t>Poul Christian Jensen</t>
  </si>
  <si>
    <t>Poul Ivan Jacobsen</t>
  </si>
  <si>
    <t>Poul Kjøller</t>
  </si>
  <si>
    <t>Poul Teglgaard</t>
  </si>
  <si>
    <t>Poul Verner Andersen</t>
  </si>
  <si>
    <t>Poul-Erik Sejr Jensen</t>
  </si>
  <si>
    <t>Poul-Erik Thomsen</t>
  </si>
  <si>
    <t>Preben  Worsøe</t>
  </si>
  <si>
    <t>Preben Andersen</t>
  </si>
  <si>
    <t>Preben Fuglsang</t>
  </si>
  <si>
    <t>Preben Nøies</t>
  </si>
  <si>
    <t>Rachid Renane</t>
  </si>
  <si>
    <t>Randi  Jensen</t>
  </si>
  <si>
    <t>Rasmus Bak Laursen</t>
  </si>
  <si>
    <t>Rasmus Juul Kallegård</t>
  </si>
  <si>
    <t>Rasmus Korsholm Christensen</t>
  </si>
  <si>
    <t>Rasmus Toft</t>
  </si>
  <si>
    <t>Rémi Virlogeux Sommerlund</t>
  </si>
  <si>
    <t>René Andersen</t>
  </si>
  <si>
    <t>René Hansen</t>
  </si>
  <si>
    <t>Rene Selvig</t>
  </si>
  <si>
    <t>Rikke Henk</t>
  </si>
  <si>
    <t>Rita Pedersen</t>
  </si>
  <si>
    <t>Robert Kristiansen</t>
  </si>
  <si>
    <t>Robert Mérineau</t>
  </si>
  <si>
    <t>Rodolph Geraci</t>
  </si>
  <si>
    <t>Rolf Pedersen</t>
  </si>
  <si>
    <t>Ruth Neerup</t>
  </si>
  <si>
    <t>Sabastian Hansen</t>
  </si>
  <si>
    <t>Salem Boukaidi-Laghzaoui</t>
  </si>
  <si>
    <t>Sara Priess Jensen</t>
  </si>
  <si>
    <t>Sasha Donkild</t>
  </si>
  <si>
    <t>Sidsel Bryhn</t>
  </si>
  <si>
    <t>Signe Porsgaard</t>
  </si>
  <si>
    <t>Sigrid Gosvig</t>
  </si>
  <si>
    <t>Silas Nakskov Frostholm</t>
  </si>
  <si>
    <t>Simon Bek Poulsen</t>
  </si>
  <si>
    <t>Slobodan Kolakovic</t>
  </si>
  <si>
    <t>Solveig Grøndahl</t>
  </si>
  <si>
    <t>Solveig Henriksen</t>
  </si>
  <si>
    <t>Sonja Beck</t>
  </si>
  <si>
    <t>Sonja Pedersen</t>
  </si>
  <si>
    <t>Steen Bruno Hansen</t>
  </si>
  <si>
    <t>Steen Davidsen</t>
  </si>
  <si>
    <t>Steen Gromada</t>
  </si>
  <si>
    <t>Steen Haubjerg Overgaard</t>
  </si>
  <si>
    <t>Steen Møller Larsen</t>
  </si>
  <si>
    <t>Steen Rasmussen</t>
  </si>
  <si>
    <t>Steffen Jensen</t>
  </si>
  <si>
    <t>Stéphane Seigneuret</t>
  </si>
  <si>
    <t>Stern Pirupshvarre</t>
  </si>
  <si>
    <t>Stig Christiansen</t>
  </si>
  <si>
    <t>Sune Agersnap</t>
  </si>
  <si>
    <t>Sunny Schmidt Singh</t>
  </si>
  <si>
    <t>Susan Eirod</t>
  </si>
  <si>
    <t>Susan Jacobsen</t>
  </si>
  <si>
    <t>Susanne Bak Laursen</t>
  </si>
  <si>
    <t>Susanne Berthelsen</t>
  </si>
  <si>
    <t>Susanne Christiansen</t>
  </si>
  <si>
    <t>Susanne K. Mariegaard</t>
  </si>
  <si>
    <t>Susanne Nielsen</t>
  </si>
  <si>
    <t>Susanne Ryberg</t>
  </si>
  <si>
    <t>Svend Erik Jensen</t>
  </si>
  <si>
    <t>Søren Ammitzbøll</t>
  </si>
  <si>
    <t>Søren Bugge Duus</t>
  </si>
  <si>
    <t>Søren Frederiksen</t>
  </si>
  <si>
    <t>Søren Juelsgaard Poulsen</t>
  </si>
  <si>
    <t>Søren Jørgensen</t>
  </si>
  <si>
    <t>Søren Mathiasen</t>
  </si>
  <si>
    <t>Søren Perk Kristensen</t>
  </si>
  <si>
    <t>Tage Møller</t>
  </si>
  <si>
    <t>Taghi Roodsari</t>
  </si>
  <si>
    <t>Tanja Watson  Gromada</t>
  </si>
  <si>
    <t>Tanya Fetherstonhaugh</t>
  </si>
  <si>
    <t>Teddy Laursen</t>
  </si>
  <si>
    <t>Thea Fihl</t>
  </si>
  <si>
    <t>Thomas B. P. Henriksen</t>
  </si>
  <si>
    <t>Thomas Frimann Nielsen</t>
  </si>
  <si>
    <t>Thomas Goth  Hartmann</t>
  </si>
  <si>
    <t>Thomas Hansen</t>
  </si>
  <si>
    <t>Thomas Jepsen</t>
  </si>
  <si>
    <t>Thomas Kjøller</t>
  </si>
  <si>
    <t>Thomas Kuster</t>
  </si>
  <si>
    <t>Thomas Valentin Petersen</t>
  </si>
  <si>
    <t>Thormod Jørgensen</t>
  </si>
  <si>
    <t>Thorsten Johnsen</t>
  </si>
  <si>
    <t>Tina Jensen</t>
  </si>
  <si>
    <t>Tine Faxholm</t>
  </si>
  <si>
    <t>Tommy Andersen</t>
  </si>
  <si>
    <t>Tommy Jensen</t>
  </si>
  <si>
    <t>Tommy Svendsen</t>
  </si>
  <si>
    <t>Tonny Handberg</t>
  </si>
  <si>
    <t>Tonny Jensen</t>
  </si>
  <si>
    <t>Torben Niehues</t>
  </si>
  <si>
    <t>Torben Vous</t>
  </si>
  <si>
    <t>Tove H. Pedersen</t>
  </si>
  <si>
    <t>Trine Røssel</t>
  </si>
  <si>
    <t>Trine Torp Horn</t>
  </si>
  <si>
    <t>Ulla Hansen</t>
  </si>
  <si>
    <t>Ulla Janum</t>
  </si>
  <si>
    <t>Ulla Poulsen</t>
  </si>
  <si>
    <t>Ulrik Løye</t>
  </si>
  <si>
    <t>Ursula Christiansen</t>
  </si>
  <si>
    <t>Ute Ravn</t>
  </si>
  <si>
    <t>Vagn Hansen</t>
  </si>
  <si>
    <t>Vagn Kjeldgaard</t>
  </si>
  <si>
    <t>Vera Overgaard</t>
  </si>
  <si>
    <t>Verner Bistrup  Ipsen</t>
  </si>
  <si>
    <t>Verner Larsen</t>
  </si>
  <si>
    <t>Vibeke  Nielsen</t>
  </si>
  <si>
    <t>Villy Larsen</t>
  </si>
  <si>
    <t>Villy Madsen</t>
  </si>
  <si>
    <t>Villy Petersen</t>
  </si>
  <si>
    <t>Vita Nielsen</t>
  </si>
  <si>
    <t>Vivi Boiden</t>
  </si>
  <si>
    <t>Vivi Juul</t>
  </si>
  <si>
    <t>Vivi Kristensen</t>
  </si>
  <si>
    <t>Vivi Larsen</t>
  </si>
  <si>
    <t>Vivi Madsen</t>
  </si>
  <si>
    <t>Vivian Pedersen</t>
  </si>
  <si>
    <t>Walther Juul Jørgensen</t>
  </si>
  <si>
    <t>William Otto Hjorth</t>
  </si>
  <si>
    <t>Winnie  Højgaard</t>
  </si>
  <si>
    <t>Yvonne Hansen</t>
  </si>
  <si>
    <t>Aase Jensen</t>
  </si>
  <si>
    <t>Pulje 1</t>
  </si>
  <si>
    <t>Ledøje</t>
  </si>
  <si>
    <t>Db 3</t>
  </si>
  <si>
    <t>Birthe Sjølander</t>
  </si>
  <si>
    <t>Connie Christensen</t>
  </si>
  <si>
    <t>Erling Hansen</t>
  </si>
  <si>
    <t>Inger Struve</t>
  </si>
  <si>
    <t>Ivan Berggren</t>
  </si>
  <si>
    <t>Jan Melskens</t>
  </si>
  <si>
    <t>Jan Struckmann</t>
  </si>
  <si>
    <t>Jørn Rudbech</t>
  </si>
  <si>
    <t>Karla Hansen</t>
  </si>
  <si>
    <t>Leif Ziegler</t>
  </si>
  <si>
    <t>Lis Larsen</t>
  </si>
  <si>
    <t>Marianne Melskens</t>
  </si>
  <si>
    <t>Povl Christensen</t>
  </si>
  <si>
    <t>Robert Handberg</t>
  </si>
  <si>
    <t>Toni Andersen</t>
  </si>
  <si>
    <t>Birthe Rasmussen</t>
  </si>
  <si>
    <t>Brian Pedersen</t>
  </si>
  <si>
    <t>Heino Jensen</t>
  </si>
  <si>
    <t>Henna Worm</t>
  </si>
  <si>
    <t>Inge Peugeot</t>
  </si>
  <si>
    <t>John Agger</t>
  </si>
  <si>
    <t>Johnny van Hooidonk</t>
  </si>
  <si>
    <t>Laila Rasmussen</t>
  </si>
  <si>
    <t>Margit Brandt</t>
  </si>
  <si>
    <t>Ove Zaupper</t>
  </si>
  <si>
    <t>Poul Kastrup</t>
  </si>
  <si>
    <t>Poul Rodam</t>
  </si>
  <si>
    <t>Steen Andersen</t>
  </si>
  <si>
    <t>Vivi Zaupper</t>
  </si>
  <si>
    <t>Anders Jørgensen</t>
  </si>
  <si>
    <t>Eva Hansen</t>
  </si>
  <si>
    <t>Frank Fredslund Nielsen</t>
  </si>
  <si>
    <t>Hanne Trøstrup</t>
  </si>
  <si>
    <t>Lene Kristensen</t>
  </si>
  <si>
    <t>Ole Trier Hansen</t>
  </si>
  <si>
    <t>Poul Erik Nielsen</t>
  </si>
  <si>
    <t>Stig Aaregaard Larsen</t>
  </si>
  <si>
    <t>Susanne Albrechtsen</t>
  </si>
  <si>
    <t xml:space="preserve">Thomas Sørensen </t>
  </si>
  <si>
    <t>Werner Hain</t>
  </si>
  <si>
    <t>Bente Dahl</t>
  </si>
  <si>
    <t>Finn Meilke</t>
  </si>
  <si>
    <t>freddy jensen</t>
  </si>
  <si>
    <t>hans henrik hylby</t>
  </si>
  <si>
    <t>Jens Leo Sørensen</t>
  </si>
  <si>
    <t>Kate Dyhrberg Sørensen</t>
  </si>
  <si>
    <t>Kenn  Stanley Madsen</t>
  </si>
  <si>
    <t>kuno hansen</t>
  </si>
  <si>
    <t>Nina Carstensen</t>
  </si>
  <si>
    <t>Ole Kanstrup</t>
  </si>
  <si>
    <t>Søren  Larsen</t>
  </si>
  <si>
    <t>Tove Kristensen</t>
  </si>
  <si>
    <t>Ulrik Smith</t>
  </si>
  <si>
    <t>Vivi Grenz</t>
  </si>
  <si>
    <t>Thomas Fich Pedersen</t>
  </si>
  <si>
    <t>Vanessa Schümann Andersen</t>
  </si>
  <si>
    <t>Benedikte Jørgensen</t>
  </si>
  <si>
    <t>Bielle Teglbjærg</t>
  </si>
  <si>
    <t>Nelle Matthiesen</t>
  </si>
  <si>
    <t>Niels Winther</t>
  </si>
  <si>
    <t>Alice Annie Petersen</t>
  </si>
  <si>
    <t>Alice Kristiansen</t>
  </si>
  <si>
    <t>Annemarie Grandjean</t>
  </si>
  <si>
    <t>Ellen Jessen</t>
  </si>
  <si>
    <t>Freddy Esmann</t>
  </si>
  <si>
    <t>Gunner Nielsen</t>
  </si>
  <si>
    <t>Hanni S. Poulsen</t>
  </si>
  <si>
    <t>Inge Bentzen</t>
  </si>
  <si>
    <t>Jan Sander Jensen</t>
  </si>
  <si>
    <t>Jytte Madsen</t>
  </si>
  <si>
    <t>Jørgen Lykke</t>
  </si>
  <si>
    <t>Mona Nielsen</t>
  </si>
  <si>
    <t>Steen  Horn</t>
  </si>
  <si>
    <t>Svend Andersen</t>
  </si>
  <si>
    <t>Søren Bentzen</t>
  </si>
  <si>
    <t>Ulla Horn</t>
  </si>
  <si>
    <t>Vibeke Nørgaard</t>
  </si>
  <si>
    <t>Anitta Skov Nielsen</t>
  </si>
  <si>
    <t>Benny Jensen</t>
  </si>
  <si>
    <t>Egon Christiansen</t>
  </si>
  <si>
    <t>Erling Færk</t>
  </si>
  <si>
    <t>Henning Hvam</t>
  </si>
  <si>
    <t>Jöel Flores</t>
  </si>
  <si>
    <t>Margit Hvam</t>
  </si>
  <si>
    <t>Henning Jørgensen</t>
  </si>
  <si>
    <t>Jane Ruberg Larsen</t>
  </si>
  <si>
    <t>Jesper Haase</t>
  </si>
  <si>
    <t>Peter Salomon</t>
  </si>
  <si>
    <t>Anni Bjørnskov</t>
  </si>
  <si>
    <t>Claus Madsen</t>
  </si>
  <si>
    <t>Jørn Madsen</t>
  </si>
  <si>
    <t>Ole Nymand</t>
  </si>
  <si>
    <t>Poul Jensen</t>
  </si>
  <si>
    <t>Birgitte Iversen</t>
  </si>
  <si>
    <t>Carsten Snejbjerg</t>
  </si>
  <si>
    <t>Harry Duus</t>
  </si>
  <si>
    <t>John Andersen</t>
  </si>
  <si>
    <t>Kim Thomsen</t>
  </si>
  <si>
    <t>Anette Thorkildsen</t>
  </si>
  <si>
    <t>Anny Nielsen</t>
  </si>
  <si>
    <t>Arne Ravn</t>
  </si>
  <si>
    <t>Benigne Brandt</t>
  </si>
  <si>
    <t>Bodil Petersen</t>
  </si>
  <si>
    <t>Eigil Brandt</t>
  </si>
  <si>
    <t>Esther Bengtsson</t>
  </si>
  <si>
    <t>Eva Tuxen</t>
  </si>
  <si>
    <t>Jens Hansen</t>
  </si>
  <si>
    <t>Johannes Sommer</t>
  </si>
  <si>
    <t>John E. Andersen</t>
  </si>
  <si>
    <t>Kai Nielsen</t>
  </si>
  <si>
    <t>Kurt Thorkildsen</t>
  </si>
  <si>
    <t>Niels Thorkild Møller</t>
  </si>
  <si>
    <t>Svenn Eric Bengtsson</t>
  </si>
  <si>
    <t>Verner Broch</t>
  </si>
  <si>
    <t>Dorte Ortvald</t>
  </si>
  <si>
    <t>Finn Jensen</t>
  </si>
  <si>
    <t>Inger Margrethe Ege</t>
  </si>
  <si>
    <t>Kate Nielsen</t>
  </si>
  <si>
    <t>Lars Lundsteen Nielsen</t>
  </si>
  <si>
    <t>Lis Kildegaard</t>
  </si>
  <si>
    <t>Per-Ole Ortvald</t>
  </si>
  <si>
    <t>Peter Faarup</t>
  </si>
  <si>
    <t>Ursula Ortvald</t>
  </si>
  <si>
    <t>Helge M. Andersen</t>
  </si>
  <si>
    <t>Ole Larsen</t>
  </si>
  <si>
    <t>Gurli Søe</t>
  </si>
  <si>
    <t>Karina Hansen</t>
  </si>
  <si>
    <t xml:space="preserve">Mia Andersen </t>
  </si>
  <si>
    <t>Per Rye Dannerfjord</t>
  </si>
  <si>
    <t>Rene Pedersen</t>
  </si>
  <si>
    <t>Thala Mathiasen</t>
  </si>
  <si>
    <t>Tom Kristiansen</t>
  </si>
  <si>
    <t>Vivi Behrndtz</t>
  </si>
  <si>
    <t>Asmund W. Born</t>
  </si>
  <si>
    <t>Grete Addington</t>
  </si>
  <si>
    <t>Joost van Tilburg</t>
  </si>
  <si>
    <t>Karin Risbourg</t>
  </si>
  <si>
    <t>Katrina Kalsø</t>
  </si>
  <si>
    <t>Mathias Damkjær</t>
  </si>
  <si>
    <t>Michael Persson</t>
  </si>
  <si>
    <t>Niels Vilhelm</t>
  </si>
  <si>
    <t>Sanne H Møller</t>
  </si>
  <si>
    <t>Tina Rovang Nielsen</t>
  </si>
  <si>
    <t>Winnie Lyster Denhardt</t>
  </si>
  <si>
    <t>Øivind Nicolay Holtermann</t>
  </si>
  <si>
    <t>Conny Nielsen</t>
  </si>
  <si>
    <t>Anne-Marie Pedersen</t>
  </si>
  <si>
    <t xml:space="preserve">Bent bech Nielsen </t>
  </si>
  <si>
    <t>Jan Madsen</t>
  </si>
  <si>
    <t>Jørgen Abrahamsen</t>
  </si>
  <si>
    <t>Jørgen Kaas</t>
  </si>
  <si>
    <t>poul- Erik Christiansen</t>
  </si>
  <si>
    <t>Victor Leth</t>
  </si>
  <si>
    <t>Midtfyns Petanque Klub</t>
  </si>
  <si>
    <t>Charles Allen</t>
  </si>
  <si>
    <t>Henritte Brogaard Lund</t>
  </si>
  <si>
    <t>Klaus Pedersen</t>
  </si>
  <si>
    <t>Claus Foged-Nielsen</t>
  </si>
  <si>
    <t>Claus Jørgensen</t>
  </si>
  <si>
    <t>Lars Ramløse</t>
  </si>
  <si>
    <t>Launy Larsen</t>
  </si>
  <si>
    <t>Michelle Mikkelsen</t>
  </si>
  <si>
    <t>Rene Kvistfeldt</t>
  </si>
  <si>
    <t>Finn Olsen</t>
  </si>
  <si>
    <t>Kaj Sørensen</t>
  </si>
  <si>
    <t>Birthe Nielsen</t>
  </si>
  <si>
    <t>Daniel Wild</t>
  </si>
  <si>
    <t>Dora Hansen</t>
  </si>
  <si>
    <t>Doris Ryberg</t>
  </si>
  <si>
    <t>Emil Petersen</t>
  </si>
  <si>
    <t>Finn Rud</t>
  </si>
  <si>
    <t>Jan Frølund</t>
  </si>
  <si>
    <t>Kirsten Lindskov  Sørensen</t>
  </si>
  <si>
    <t>Niels Danielsen</t>
  </si>
  <si>
    <t>Patrick Bunel</t>
  </si>
  <si>
    <t>Richard Belin</t>
  </si>
  <si>
    <t>Torben Knudstrup</t>
  </si>
  <si>
    <t>Wilja Poulsen</t>
  </si>
  <si>
    <t>Birgit Berthelsen</t>
  </si>
  <si>
    <t>Jette Eggers</t>
  </si>
  <si>
    <t>Kate Nelausen</t>
  </si>
  <si>
    <t>Martin Frostholm</t>
  </si>
  <si>
    <t>Mogens Bjørntoft</t>
  </si>
  <si>
    <t>Petanqueforbundet</t>
  </si>
  <si>
    <t>Erik Jensen</t>
  </si>
  <si>
    <t>Ib Harvej</t>
  </si>
  <si>
    <t>Lonni Larsen</t>
  </si>
  <si>
    <t>Lene Larsen</t>
  </si>
  <si>
    <t>Emil Lind Larsen</t>
  </si>
  <si>
    <t>Anne-Lise Pedersen</t>
  </si>
  <si>
    <t>Benny Faurskov Rasmussen</t>
  </si>
  <si>
    <t>Elizabeth Skaaning</t>
  </si>
  <si>
    <t>Ingolf Jørgensen</t>
  </si>
  <si>
    <t>Kirsten Elisabeth Kramer</t>
  </si>
  <si>
    <t>Lars Dyring</t>
  </si>
  <si>
    <t>Leif Hansen</t>
  </si>
  <si>
    <t>Ole Rigtrup</t>
  </si>
  <si>
    <t>Paw Silberg</t>
  </si>
  <si>
    <t>Åse Dromph Nielsen</t>
  </si>
  <si>
    <t>Elonn Agerup</t>
  </si>
  <si>
    <t>finn aalestrup</t>
  </si>
  <si>
    <t>Stensved Petanque</t>
  </si>
  <si>
    <t>Bent Hansen</t>
  </si>
  <si>
    <t>Birgit Irene Larsen</t>
  </si>
  <si>
    <t>Dorrit Hansen</t>
  </si>
  <si>
    <t>Gyte Rasmussen</t>
  </si>
  <si>
    <t>Henrik Winther</t>
  </si>
  <si>
    <t>Jytte Pedersen</t>
  </si>
  <si>
    <t>Lillian Pedersen</t>
  </si>
  <si>
    <t>Lone Winther</t>
  </si>
  <si>
    <t>Mogens Pedersen</t>
  </si>
  <si>
    <t>Mona Holm</t>
  </si>
  <si>
    <t>René Jensen</t>
  </si>
  <si>
    <t>Ronni Hansen</t>
  </si>
  <si>
    <t>Rosa Nielsen</t>
  </si>
  <si>
    <t>Sydmors Petanque</t>
  </si>
  <si>
    <t>Emile Grange-Praderas</t>
  </si>
  <si>
    <t>Frede Nielsen</t>
  </si>
  <si>
    <t>Gunnar Mogensen</t>
  </si>
  <si>
    <t>Jean-Luce Grange-Praderas</t>
  </si>
  <si>
    <t>Jørgen Paaske</t>
  </si>
  <si>
    <t>Kirsten Mogensen</t>
  </si>
  <si>
    <t>Ole Haugstrup</t>
  </si>
  <si>
    <t>Ove Christensen</t>
  </si>
  <si>
    <t>Thea Qvist</t>
  </si>
  <si>
    <t>Berit Ditlevsen</t>
  </si>
  <si>
    <t>Michella Diana Nielsen</t>
  </si>
  <si>
    <t>TEAM VP</t>
  </si>
  <si>
    <t>Bente Holland Møller</t>
  </si>
  <si>
    <t>Kenneth Kristensen</t>
  </si>
  <si>
    <t>Poul Erik Pedersen</t>
  </si>
  <si>
    <t>Astrid Gawron</t>
  </si>
  <si>
    <t>Birgit Christensen</t>
  </si>
  <si>
    <t>Connie Hansen</t>
  </si>
  <si>
    <t>Else Christiansen</t>
  </si>
  <si>
    <t>Iver Beck</t>
  </si>
  <si>
    <t>Svend Aage Andersen</t>
  </si>
  <si>
    <t>Vivi Hansen</t>
  </si>
  <si>
    <t>TP Herfølge</t>
  </si>
  <si>
    <t>Birgit Steinmejer</t>
  </si>
  <si>
    <t>Jonna Lykke Petersen</t>
  </si>
  <si>
    <t xml:space="preserve">Mikael Rene Jensen </t>
  </si>
  <si>
    <t>Nikolaj Kirkeskov Gobjerg</t>
  </si>
  <si>
    <t>Anne Lise Rowland</t>
  </si>
  <si>
    <t>Daniel Andersen</t>
  </si>
  <si>
    <t>Dorte Schou Hansen</t>
  </si>
  <si>
    <t>Jan Gerner Larsen</t>
  </si>
  <si>
    <t>Michael Schou Hansen</t>
  </si>
  <si>
    <t>Hanne Ardal</t>
  </si>
  <si>
    <t>Anny Busk</t>
  </si>
  <si>
    <t>Kurt Kofoed</t>
  </si>
  <si>
    <t>Poul Bjeldbak</t>
  </si>
  <si>
    <t>FIF 1</t>
  </si>
  <si>
    <t>TEAM VP 2</t>
  </si>
  <si>
    <t>Star Master's 3</t>
  </si>
  <si>
    <t>TEAM VP 1</t>
  </si>
  <si>
    <t>Team Vestsj.</t>
  </si>
  <si>
    <t>Kaj Sjøberg</t>
  </si>
  <si>
    <t>Lis Bom</t>
  </si>
  <si>
    <t>Lissi Mikkelsen</t>
  </si>
  <si>
    <t>Søren Hvilsted</t>
  </si>
  <si>
    <t>Amager P96 1</t>
  </si>
  <si>
    <t>Gribskov Petanque 1</t>
  </si>
  <si>
    <t>Korsør 1</t>
  </si>
  <si>
    <t>Nordfalster 1</t>
  </si>
  <si>
    <t>KHT 2020</t>
  </si>
  <si>
    <t>Mix Tr</t>
  </si>
  <si>
    <t>Tr. 2</t>
  </si>
  <si>
    <t>Mix db.</t>
  </si>
  <si>
    <t>Tr 2</t>
  </si>
  <si>
    <t>Mix Db</t>
  </si>
  <si>
    <t>Adele Rigmor Hansen</t>
  </si>
  <si>
    <t>Agnes Jakobsen</t>
  </si>
  <si>
    <t>Aksel Termansen</t>
  </si>
  <si>
    <t>Alexander Arnild</t>
  </si>
  <si>
    <t>Anders Brinch</t>
  </si>
  <si>
    <t>Anders Nørgaard Kjeldsen</t>
  </si>
  <si>
    <t>Anette Dyrdorf</t>
  </si>
  <si>
    <t>Anette Stenum Rasmussen</t>
  </si>
  <si>
    <t>Anna Marie Bang Helmer</t>
  </si>
  <si>
    <t>Anna Marie Kristensen</t>
  </si>
  <si>
    <t>Anne Haastrup Gejl</t>
  </si>
  <si>
    <t>Annie Nielsen</t>
  </si>
  <si>
    <t>Arvid Hansen</t>
  </si>
  <si>
    <t>Bende Dyck</t>
  </si>
  <si>
    <t>Benny Riise Johansen</t>
  </si>
  <si>
    <t>Benny Steinmejer</t>
  </si>
  <si>
    <t>Bent Hald Jensen</t>
  </si>
  <si>
    <t>Bent Olsson</t>
  </si>
  <si>
    <t>Bent Vang Jensen</t>
  </si>
  <si>
    <t>Bent Watson</t>
  </si>
  <si>
    <t>Bente Bager</t>
  </si>
  <si>
    <t>Bente Pelch</t>
  </si>
  <si>
    <t>Benth Tofteng</t>
  </si>
  <si>
    <t>Bertram Hansen Flyvholm</t>
  </si>
  <si>
    <t>Bill Brodersen</t>
  </si>
  <si>
    <t>Birger Rindom</t>
  </si>
  <si>
    <t>Birgitte Deichmann</t>
  </si>
  <si>
    <t>Birthe Jensen</t>
  </si>
  <si>
    <t>Bjarne Kristensen</t>
  </si>
  <si>
    <t>Bodil Jørgensen</t>
  </si>
  <si>
    <t>Boris Nørgaard Kjeldsen</t>
  </si>
  <si>
    <t>Børge Roest Kristensen</t>
  </si>
  <si>
    <t>Camilla J Nivaro</t>
  </si>
  <si>
    <t>Carsten Helmo Enemark</t>
  </si>
  <si>
    <t>Cathrin Lange</t>
  </si>
  <si>
    <t>Celina Daniel</t>
  </si>
  <si>
    <t>Charlotte Høecke</t>
  </si>
  <si>
    <t>Christian Fayard</t>
  </si>
  <si>
    <t>Christian Nørgaard Kjeldsen</t>
  </si>
  <si>
    <t>Claus Bentzen</t>
  </si>
  <si>
    <t>Pernilles Testklub</t>
  </si>
  <si>
    <t>CP test 2</t>
  </si>
  <si>
    <t>Dan Knudsen</t>
  </si>
  <si>
    <t>Daniel Bentsen</t>
  </si>
  <si>
    <t>Bolbro Petanque</t>
  </si>
  <si>
    <t>Daniella Jeldal</t>
  </si>
  <si>
    <t>Dennis Vesterager</t>
  </si>
  <si>
    <t>Diana Schacht-Pedersen</t>
  </si>
  <si>
    <t>Dina Holmestad Johansen</t>
  </si>
  <si>
    <t>Dorte Termansen</t>
  </si>
  <si>
    <t>Dorthe Nakskov Ilsfort</t>
  </si>
  <si>
    <t>Dorthe Pedersen</t>
  </si>
  <si>
    <t>Ebe Hardy Petersen</t>
  </si>
  <si>
    <t>Eivind Fruelund</t>
  </si>
  <si>
    <t>Ejvind Kjeldstrøm</t>
  </si>
  <si>
    <t>Elias Schrøder Bentsen</t>
  </si>
  <si>
    <t>Elisabeth Barfod</t>
  </si>
  <si>
    <t>Elise Christiansen</t>
  </si>
  <si>
    <t>Ella Køtter</t>
  </si>
  <si>
    <t>Ella Linnet Toft Andersen</t>
  </si>
  <si>
    <t>Else Bartels</t>
  </si>
  <si>
    <t>Else Johansen</t>
  </si>
  <si>
    <t>Else Madsen</t>
  </si>
  <si>
    <t>Emi Jensen</t>
  </si>
  <si>
    <t>Emil Nielsen</t>
  </si>
  <si>
    <t>Emilie Roland Larsen</t>
  </si>
  <si>
    <t>Emma Slot</t>
  </si>
  <si>
    <t>Eny Larsen</t>
  </si>
  <si>
    <t>Erik Lauridsen</t>
  </si>
  <si>
    <t>Erling Brix Thomsen</t>
  </si>
  <si>
    <t>Finn Poulsen</t>
  </si>
  <si>
    <t>Finn Tækker Hansen</t>
  </si>
  <si>
    <t>Flemming Christensen</t>
  </si>
  <si>
    <t>Flemming Mysling</t>
  </si>
  <si>
    <t>Folke Provstgård Felbig</t>
  </si>
  <si>
    <t>Frank Andersen</t>
  </si>
  <si>
    <t>Frederik Dam Hansen</t>
  </si>
  <si>
    <t>Frederik Nørgaard Kjeldsen</t>
  </si>
  <si>
    <t>Frederik Thornsvad Mikkelsen</t>
  </si>
  <si>
    <t>Gert Nielsen</t>
  </si>
  <si>
    <t>Gitte Mazza</t>
  </si>
  <si>
    <t>Grethe Broch</t>
  </si>
  <si>
    <t>Gudrun Høiby</t>
  </si>
  <si>
    <t>Gurli Ottosen</t>
  </si>
  <si>
    <t>Haggai Kunisch</t>
  </si>
  <si>
    <t xml:space="preserve">Halmus Lassen </t>
  </si>
  <si>
    <t>Hanne Brædder</t>
  </si>
  <si>
    <t>Hanne Schwartz</t>
  </si>
  <si>
    <t>Hans Jensen</t>
  </si>
  <si>
    <t>Hans Jørgen Hansen Blom</t>
  </si>
  <si>
    <t>Hans Jørgen Pedersen</t>
  </si>
  <si>
    <t>Hans Lind</t>
  </si>
  <si>
    <t>Hans W. Møller</t>
  </si>
  <si>
    <t>Heidi Berglund</t>
  </si>
  <si>
    <t>Heino Dahl</t>
  </si>
  <si>
    <t>Heinrich Jensen</t>
  </si>
  <si>
    <t>Heinrich Wahl</t>
  </si>
  <si>
    <t>Helle Bondo Hansen</t>
  </si>
  <si>
    <t>Helle Lysemose</t>
  </si>
  <si>
    <t>Helle Marcher</t>
  </si>
  <si>
    <t>Helle Olsen</t>
  </si>
  <si>
    <t>Helle Pieler</t>
  </si>
  <si>
    <t>Henning P. Jensen</t>
  </si>
  <si>
    <t>Henning Ø Hansen</t>
  </si>
  <si>
    <t>Henny Otten</t>
  </si>
  <si>
    <t>Henrik Axel Madsen</t>
  </si>
  <si>
    <t>Aakirkeby</t>
  </si>
  <si>
    <t>Henrik Falandysz</t>
  </si>
  <si>
    <t>Henrik L. Johnsen</t>
  </si>
  <si>
    <t>Hussain Skotte</t>
  </si>
  <si>
    <t>Ida Andersen</t>
  </si>
  <si>
    <t>Inge Birgit Olsen</t>
  </si>
  <si>
    <t>Ingelise Durup</t>
  </si>
  <si>
    <t>Inger Christensen</t>
  </si>
  <si>
    <t>Irma Jensen</t>
  </si>
  <si>
    <t>Irma R. Sørensen</t>
  </si>
  <si>
    <t>Jakob Nordhavn</t>
  </si>
  <si>
    <t>Jan Brink</t>
  </si>
  <si>
    <t>Jan Kristiansen</t>
  </si>
  <si>
    <t>Jane Berger</t>
  </si>
  <si>
    <t>Jean Hansen</t>
  </si>
  <si>
    <t>Jens E. Sørensen</t>
  </si>
  <si>
    <t>Jens Jørn Rasmussen</t>
  </si>
  <si>
    <t xml:space="preserve">Jens Rasmussen </t>
  </si>
  <si>
    <t>Jens Uffe Kristensen</t>
  </si>
  <si>
    <t>Jeppe Nørgaard Oving</t>
  </si>
  <si>
    <t>Jesper Kuhlen</t>
  </si>
  <si>
    <t>Jesper Poulsen</t>
  </si>
  <si>
    <t>Jesper Ramgaard</t>
  </si>
  <si>
    <t>Jette Boesgaard</t>
  </si>
  <si>
    <t>Jette Mortensen</t>
  </si>
  <si>
    <t>Jette Nagel</t>
  </si>
  <si>
    <t>Jimmi Lemmicke</t>
  </si>
  <si>
    <t>Jimmy Jeldal</t>
  </si>
  <si>
    <t>Jimmy Rohr</t>
  </si>
  <si>
    <t>Johnni Chortzen</t>
  </si>
  <si>
    <t>Jonas Holmestad Johansen</t>
  </si>
  <si>
    <t>Jonna Andersen</t>
  </si>
  <si>
    <t>Jutta Andersen</t>
  </si>
  <si>
    <t>Jørgen E. Sørensen</t>
  </si>
  <si>
    <t>Jørgen Knud Pedersen</t>
  </si>
  <si>
    <t>Jørgen Lillelund</t>
  </si>
  <si>
    <t>Jørgen Møller</t>
  </si>
  <si>
    <t>jørgen pedersen</t>
  </si>
  <si>
    <t>Jørgen Schacht-Pedersen</t>
  </si>
  <si>
    <t>Jørn Garp</t>
  </si>
  <si>
    <t>Kaj Boysen</t>
  </si>
  <si>
    <t>Kaj Frederiksen</t>
  </si>
  <si>
    <t>Kaj Nielsen</t>
  </si>
  <si>
    <t xml:space="preserve">Kaj Pedersen </t>
  </si>
  <si>
    <t>Kaja Sommer Jensen</t>
  </si>
  <si>
    <t>Karen Laursen</t>
  </si>
  <si>
    <t>Karen Nakskov Frostholm</t>
  </si>
  <si>
    <t>Karin Grave</t>
  </si>
  <si>
    <t>Karin Marcher Andersen</t>
  </si>
  <si>
    <t xml:space="preserve">Karl Rasmussen </t>
  </si>
  <si>
    <t>Karna Simonsen</t>
  </si>
  <si>
    <t>Karsten Bæk Pedersen</t>
  </si>
  <si>
    <t>Kasper Oppermann Færk</t>
  </si>
  <si>
    <t>Kim Jørgensen</t>
  </si>
  <si>
    <t>Kim Oving</t>
  </si>
  <si>
    <t>Kim Ravn</t>
  </si>
  <si>
    <t>Kim Steen Hansen</t>
  </si>
  <si>
    <t>Kirsten Jensen</t>
  </si>
  <si>
    <t>Kirsten Lausten</t>
  </si>
  <si>
    <t>Kirsten Miller</t>
  </si>
  <si>
    <t>Kirsten Olsen</t>
  </si>
  <si>
    <t>Kirsten Vestergaard</t>
  </si>
  <si>
    <t>Klara Hansen Flyvholm</t>
  </si>
  <si>
    <t>Knud Kristensen</t>
  </si>
  <si>
    <t>Knud Nielsen</t>
  </si>
  <si>
    <t>Knud Støiholm-Hansen</t>
  </si>
  <si>
    <t>Kristian Nielsen</t>
  </si>
  <si>
    <t>Kurt Kolbe Nielsen</t>
  </si>
  <si>
    <t>Kurt Pedersen</t>
  </si>
  <si>
    <t>Kurt Simonsen</t>
  </si>
  <si>
    <t>Kurt Skytthe</t>
  </si>
  <si>
    <t>Käthe Anderson</t>
  </si>
  <si>
    <t>Kaare Hansen</t>
  </si>
  <si>
    <t>Kaare Nørby Petersen</t>
  </si>
  <si>
    <t>Lars Durafour</t>
  </si>
  <si>
    <t>Lars W Rasmussen</t>
  </si>
  <si>
    <t>Lasse Schnoor</t>
  </si>
  <si>
    <t>Laura Bach Thorlaksen</t>
  </si>
  <si>
    <t>Leif Hass</t>
  </si>
  <si>
    <t>Leif Pedersen</t>
  </si>
  <si>
    <t>Lene Due Pihl</t>
  </si>
  <si>
    <t>Lene Overbye</t>
  </si>
  <si>
    <t>Lene Schnoor</t>
  </si>
  <si>
    <t>Lennart Jørgensen</t>
  </si>
  <si>
    <t>Lilli Pedersen</t>
  </si>
  <si>
    <t>Lily Marie Aggergaard Ploug</t>
  </si>
  <si>
    <t>Linda Christensen</t>
  </si>
  <si>
    <t>Lis Aldbritt</t>
  </si>
  <si>
    <t>Lis T. Møller</t>
  </si>
  <si>
    <t>Lisbeth Madsen</t>
  </si>
  <si>
    <t>Lise Juncker</t>
  </si>
  <si>
    <t>Liselotte Letager Kristensen</t>
  </si>
  <si>
    <t>Lone Kildevang</t>
  </si>
  <si>
    <t>Lotte H. Brink</t>
  </si>
  <si>
    <t>Mads Hansen</t>
  </si>
  <si>
    <t>Mads Jepsen</t>
  </si>
  <si>
    <t>Maja Kristensen</t>
  </si>
  <si>
    <t>Margith Hansen</t>
  </si>
  <si>
    <t>Marianne Allengreen</t>
  </si>
  <si>
    <t>Marianne Holmgaard Frederiksen</t>
  </si>
  <si>
    <t>Marianne Steen Pedersen</t>
  </si>
  <si>
    <t>Marianne Svane</t>
  </si>
  <si>
    <t>Marie Kirkegaard</t>
  </si>
  <si>
    <t>Marie Mikkelsen</t>
  </si>
  <si>
    <t>Marion Pohl</t>
  </si>
  <si>
    <t>Markus Elsgaard Horn</t>
  </si>
  <si>
    <t>Martin Lynggaard Mortensen</t>
  </si>
  <si>
    <t>Mathilde Boesgaard</t>
  </si>
  <si>
    <t>Mette Dorf Brinck</t>
  </si>
  <si>
    <t>Mette Ryberg Roldsgaard</t>
  </si>
  <si>
    <t>Michael Bertelsen</t>
  </si>
  <si>
    <t>Michael Blom Jensen</t>
  </si>
  <si>
    <t>Mikkel Andersen</t>
  </si>
  <si>
    <t>Mikkel Christiansen</t>
  </si>
  <si>
    <t>Mikkel Juelsgaard Larsen</t>
  </si>
  <si>
    <t>Mogens Brandt</t>
  </si>
  <si>
    <t>Mogens Frederiksen</t>
  </si>
  <si>
    <t>Mogens Jensen</t>
  </si>
  <si>
    <t>Mona Larsen</t>
  </si>
  <si>
    <t>Mona Vestergaard Bendixsen</t>
  </si>
  <si>
    <t>Monica Ivy Amiela Quorp</t>
  </si>
  <si>
    <t>Niels Erik Durup</t>
  </si>
  <si>
    <t>Niels Henrik Hansen</t>
  </si>
  <si>
    <t>Ninna Lindharth</t>
  </si>
  <si>
    <t>Nis Nørgaard</t>
  </si>
  <si>
    <t>Noah Poul Hjorth Christensen</t>
  </si>
  <si>
    <t>Noon Geffenblad</t>
  </si>
  <si>
    <t>Ole Andersen</t>
  </si>
  <si>
    <t>Ole Andreasen</t>
  </si>
  <si>
    <t>Ole Gjøg</t>
  </si>
  <si>
    <t>Ole Holm</t>
  </si>
  <si>
    <t>Otto Schwartz</t>
  </si>
  <si>
    <t>Palle Hansen</t>
  </si>
  <si>
    <t>Palle Rasmussen</t>
  </si>
  <si>
    <t>Patrick Schouw</t>
  </si>
  <si>
    <t>Paul-Erik Styrk</t>
  </si>
  <si>
    <t>Peer Lysemose</t>
  </si>
  <si>
    <t>Per Andersson</t>
  </si>
  <si>
    <t>Per Bolvig</t>
  </si>
  <si>
    <t>Per Gran</t>
  </si>
  <si>
    <t>Per Jensen</t>
  </si>
  <si>
    <t>Per Sørensen</t>
  </si>
  <si>
    <t>Peter Andreasen</t>
  </si>
  <si>
    <t>Peter Damgaard</t>
  </si>
  <si>
    <t>Peter Fårup</t>
  </si>
  <si>
    <t>Peter Nymann Nielsen</t>
  </si>
  <si>
    <t>Poul Kok Jensen</t>
  </si>
  <si>
    <t>Poul Østergaard</t>
  </si>
  <si>
    <t>Preben Jensen</t>
  </si>
  <si>
    <t>Rakesh Kumar Jain</t>
  </si>
  <si>
    <t>Rasmus Lütken</t>
  </si>
  <si>
    <t>Remi Eystberg Johannesen</t>
  </si>
  <si>
    <t>Renato Angelo Buttigli</t>
  </si>
  <si>
    <t>René Madelung</t>
  </si>
  <si>
    <t>Renee Juhl-Thomsen</t>
  </si>
  <si>
    <t>Rikke Linnet Toft</t>
  </si>
  <si>
    <t>Roberto Buttigli</t>
  </si>
  <si>
    <t xml:space="preserve">Sebastian Holmestad Johansen </t>
  </si>
  <si>
    <t>Signe Holm-Andersen</t>
  </si>
  <si>
    <t>Sofie Moldenhawer Christensen</t>
  </si>
  <si>
    <t>Sonja Just</t>
  </si>
  <si>
    <t xml:space="preserve">Sonja Sandgreen </t>
  </si>
  <si>
    <t>Stefan Holmestad Johansen</t>
  </si>
  <si>
    <t>Stefan Rasmussen</t>
  </si>
  <si>
    <t>Steffen Erik Petersen</t>
  </si>
  <si>
    <t>Susanne Bertram</t>
  </si>
  <si>
    <t>Susanne Garp</t>
  </si>
  <si>
    <t>Susanne Kirkegaard Andersen</t>
  </si>
  <si>
    <t>Susanne Kristensen</t>
  </si>
  <si>
    <t>Susanne Skødt Kjeldsen</t>
  </si>
  <si>
    <t>Suzette Ruberg</t>
  </si>
  <si>
    <t>Svend Burchardt</t>
  </si>
  <si>
    <t>Svend Petersen</t>
  </si>
  <si>
    <t>Søren Lilholt</t>
  </si>
  <si>
    <t>Søren Lindeløv</t>
  </si>
  <si>
    <t>Søren Steffensen</t>
  </si>
  <si>
    <t>Terese Simonsen</t>
  </si>
  <si>
    <t>Thomas Tadeusz Sewin</t>
  </si>
  <si>
    <t>Tinne Thomassen</t>
  </si>
  <si>
    <t>Torben Bendix Sørensen</t>
  </si>
  <si>
    <t>Torben Larsen</t>
  </si>
  <si>
    <t>Ulla Christiansen</t>
  </si>
  <si>
    <t>Vivi L. Jensen</t>
  </si>
  <si>
    <t>Willy Marcher</t>
  </si>
  <si>
    <t>Yuwanan Boorana</t>
  </si>
  <si>
    <t>Aase Lundfald</t>
  </si>
  <si>
    <t>Allan Sørensen</t>
  </si>
  <si>
    <t>Anders Larsen</t>
  </si>
  <si>
    <t>Anne Mette Pedersen</t>
  </si>
  <si>
    <t>Nykøbing F</t>
  </si>
  <si>
    <t>Anne-Sofie Leegaard Rasmussen</t>
  </si>
  <si>
    <t>Annette Højbak</t>
  </si>
  <si>
    <t>Læborg Petanque</t>
  </si>
  <si>
    <t>Any Madsen</t>
  </si>
  <si>
    <t>Benn David Uhrenholt</t>
  </si>
  <si>
    <t>Bent Højbak</t>
  </si>
  <si>
    <t>Bent Madsen</t>
  </si>
  <si>
    <t>Birger kledal</t>
  </si>
  <si>
    <t>Birka Peter Pedersen</t>
  </si>
  <si>
    <t>Britta Skalshøj</t>
  </si>
  <si>
    <t>Bruno Olesen.</t>
  </si>
  <si>
    <t>Christian Palomäki Arnesen</t>
  </si>
  <si>
    <t>Eric Geraci</t>
  </si>
  <si>
    <t>Erik Olesen</t>
  </si>
  <si>
    <t>Finn Pauli Nielsen</t>
  </si>
  <si>
    <t>Finn Ullits Sørensen</t>
  </si>
  <si>
    <t>Flemming Juel</t>
  </si>
  <si>
    <t>Flemming Poulsen</t>
  </si>
  <si>
    <t>Gustav Walker</t>
  </si>
  <si>
    <t>Hanne Bille</t>
  </si>
  <si>
    <t>Hans Christian Hansen</t>
  </si>
  <si>
    <t>Heidi Bjerg Gregersen</t>
  </si>
  <si>
    <t>Inger Edvardsen</t>
  </si>
  <si>
    <t>Inger Hansen</t>
  </si>
  <si>
    <t>Inger Jacobsen</t>
  </si>
  <si>
    <t>Jan Pedersbæk</t>
  </si>
  <si>
    <t>Jens Sørensen</t>
  </si>
  <si>
    <t>Jes Wind Andersen</t>
  </si>
  <si>
    <t>John Bendixsen</t>
  </si>
  <si>
    <t>John Jacobsen</t>
  </si>
  <si>
    <t>Jytte Kling Nielsen</t>
  </si>
  <si>
    <t xml:space="preserve">Jørgen Gadeberg </t>
  </si>
  <si>
    <t xml:space="preserve">Jørgen Lindberg </t>
  </si>
  <si>
    <t>Kaj Furbo</t>
  </si>
  <si>
    <t xml:space="preserve">Karl Børge Pedersen </t>
  </si>
  <si>
    <t>Karsten Skovgård Olsen</t>
  </si>
  <si>
    <t>Knud Madsen</t>
  </si>
  <si>
    <t>Kristian Pedersen</t>
  </si>
  <si>
    <t>Lajla Andersen</t>
  </si>
  <si>
    <t>Lene Pedersen</t>
  </si>
  <si>
    <t>Lene Tamberg</t>
  </si>
  <si>
    <t>Lis Klemmensen</t>
  </si>
  <si>
    <t>Lisbeth Warming</t>
  </si>
  <si>
    <t>Lone Martine Uhrenholt</t>
  </si>
  <si>
    <t>Margit Pedersbæk</t>
  </si>
  <si>
    <t>Marianne Andersen</t>
  </si>
  <si>
    <t>Morten Andersen Petersen</t>
  </si>
  <si>
    <t>Nikolaj Kvaale</t>
  </si>
  <si>
    <t>Palle Lund</t>
  </si>
  <si>
    <t>Per Andersen</t>
  </si>
  <si>
    <t>Peter Skalshøj</t>
  </si>
  <si>
    <t>Poul Erik Hansen</t>
  </si>
  <si>
    <t>Rasmus Hansen</t>
  </si>
  <si>
    <t>Stinne Berg</t>
  </si>
  <si>
    <t>Susanne Bech Hansen</t>
  </si>
  <si>
    <t>Søren Dam Andersen</t>
  </si>
  <si>
    <t>Thomas Andersen</t>
  </si>
  <si>
    <t>Thomas Secker Jensen</t>
  </si>
  <si>
    <t>Thomas Øbro</t>
  </si>
  <si>
    <t>Tine Sejberg Kristensen</t>
  </si>
  <si>
    <t>Torben Skalshøj</t>
  </si>
  <si>
    <t>Torsten Ovesen</t>
  </si>
  <si>
    <t>Allis Marie Nielsen</t>
  </si>
  <si>
    <t>Anders Engberg</t>
  </si>
  <si>
    <t>Anna-Marie Dahl</t>
  </si>
  <si>
    <t>Bent Christensen</t>
  </si>
  <si>
    <t>Bernd Matzeit</t>
  </si>
  <si>
    <t>Birthe Kristensen</t>
  </si>
  <si>
    <t>Caja Ørskov</t>
  </si>
  <si>
    <t>Ebba Wenning</t>
  </si>
  <si>
    <t>Else Green</t>
  </si>
  <si>
    <t>Erik  Karstenskov</t>
  </si>
  <si>
    <t>Erik Kristensen</t>
  </si>
  <si>
    <t>Flemming Ibsen</t>
  </si>
  <si>
    <t>Frank Pedersen</t>
  </si>
  <si>
    <t>Gunnar Henriksen</t>
  </si>
  <si>
    <t>Hans Ryge</t>
  </si>
  <si>
    <t>Helmer Christiansen</t>
  </si>
  <si>
    <t>Henning Lorenzen</t>
  </si>
  <si>
    <t>Henrik Egede Hansen</t>
  </si>
  <si>
    <t>Jane Birk</t>
  </si>
  <si>
    <t>Jørgen Lehmann</t>
  </si>
  <si>
    <t>Jørgen Wenning</t>
  </si>
  <si>
    <t>Kai Lichtenstein</t>
  </si>
  <si>
    <t>Karen Jensen</t>
  </si>
  <si>
    <t>Kim Sandholt</t>
  </si>
  <si>
    <t>Kurt Bengtson</t>
  </si>
  <si>
    <t>Kurt West Nielsen</t>
  </si>
  <si>
    <t>Lars Juul</t>
  </si>
  <si>
    <t>Lars Schmidt</t>
  </si>
  <si>
    <t>Lis  Larsen</t>
  </si>
  <si>
    <t>Lisbeth Edvardsen</t>
  </si>
  <si>
    <t>Manja  Kappel</t>
  </si>
  <si>
    <t>Mogens Mærsk Jensen</t>
  </si>
  <si>
    <t>Mona Jensen</t>
  </si>
  <si>
    <t>Morten Nøjgard</t>
  </si>
  <si>
    <t>Nikolaj Thide</t>
  </si>
  <si>
    <t>Ole Lund Hansen</t>
  </si>
  <si>
    <t>Regin Zimmermann</t>
  </si>
  <si>
    <t>Robert Linton</t>
  </si>
  <si>
    <t>Thomas Petersen</t>
  </si>
  <si>
    <t>Tom Dalgaard</t>
  </si>
  <si>
    <t>Tove Koed</t>
  </si>
  <si>
    <t>Camilla Faxholm Nielsen</t>
  </si>
  <si>
    <t>Camilla Honore Bernstien</t>
  </si>
  <si>
    <t>Daniel Cesar Honore' Bernstien</t>
  </si>
  <si>
    <t>Egon Larsson</t>
  </si>
  <si>
    <t>Hanne Hansen</t>
  </si>
  <si>
    <t>Helle Pedersen</t>
  </si>
  <si>
    <t>Jan Veidiksen</t>
  </si>
  <si>
    <t>Jesper Krone</t>
  </si>
  <si>
    <t>Kirsten Karlsen</t>
  </si>
  <si>
    <t>Leif P Sørensen</t>
  </si>
  <si>
    <t>Lene B Møller</t>
  </si>
  <si>
    <t>Mathias Hagensen</t>
  </si>
  <si>
    <t>Niels Kibshede</t>
  </si>
  <si>
    <t>Rie Sørensen</t>
  </si>
  <si>
    <t>Sofie Hansen</t>
  </si>
  <si>
    <t>Theis Olesen</t>
  </si>
  <si>
    <t>Thierry P Pedersen</t>
  </si>
  <si>
    <t>Torben Holm</t>
  </si>
  <si>
    <t>Verner Jensen</t>
  </si>
  <si>
    <t>Senior</t>
  </si>
  <si>
    <t>Vest</t>
  </si>
  <si>
    <t>Kliken 1</t>
  </si>
  <si>
    <t>Kliken 2</t>
  </si>
  <si>
    <t>Kliken 3</t>
  </si>
  <si>
    <t>Nordjylland 1</t>
  </si>
  <si>
    <t>Øst - Pulje 1</t>
  </si>
  <si>
    <t>Rødovre 1</t>
  </si>
  <si>
    <t>Øst - Pulje 2</t>
  </si>
  <si>
    <t>Øst - Pulje 3</t>
  </si>
  <si>
    <t>Amager P96 2</t>
  </si>
  <si>
    <t>Øst - Pulje 4</t>
  </si>
  <si>
    <t>Petanque Holbæk 3</t>
  </si>
  <si>
    <t>Nordfalster 3</t>
  </si>
  <si>
    <t>Øst - Pulje 5</t>
  </si>
  <si>
    <t>Stokkemarke 1</t>
  </si>
  <si>
    <t>TP Herfølge 1</t>
  </si>
  <si>
    <t>Øst - Pulje 6</t>
  </si>
  <si>
    <t>Øst - Pulje 7</t>
  </si>
  <si>
    <t>Kalundborg 1</t>
  </si>
  <si>
    <t xml:space="preserve">Petanque Holbæk </t>
  </si>
  <si>
    <t>Petanque Holbæk 1</t>
  </si>
  <si>
    <t>Øst - Pulje 8</t>
  </si>
  <si>
    <t>Petanque Holbæk 2</t>
  </si>
  <si>
    <t>Nordfalster 2</t>
  </si>
  <si>
    <t xml:space="preserve"> 4-1</t>
  </si>
  <si>
    <t xml:space="preserve"> 1-4</t>
  </si>
  <si>
    <t xml:space="preserve"> 0-5</t>
  </si>
  <si>
    <t xml:space="preserve"> 3-2</t>
  </si>
  <si>
    <t xml:space="preserve"> 2-3</t>
  </si>
  <si>
    <t xml:space="preserve"> 5-0</t>
  </si>
  <si>
    <t>Anders Reinholdt Jensen</t>
  </si>
  <si>
    <t>Belinda Nilsson</t>
  </si>
  <si>
    <t>Benny Pedersen</t>
  </si>
  <si>
    <t>Bjarne Nielsen</t>
  </si>
  <si>
    <t>Bjarne Schumacher</t>
  </si>
  <si>
    <t>Casper Nilsson</t>
  </si>
  <si>
    <t>Dorte Petersen</t>
  </si>
  <si>
    <t>Hans Fynbo  Hansen</t>
  </si>
  <si>
    <t>Helge Kocman</t>
  </si>
  <si>
    <t>Jakob M.  Jensen</t>
  </si>
  <si>
    <t>Jette Fynbo Hansen</t>
  </si>
  <si>
    <t>Kaj Christensen</t>
  </si>
  <si>
    <t>Kim Andersen</t>
  </si>
  <si>
    <t>Kirsten Buxbom</t>
  </si>
  <si>
    <t>Kirsten Vedel</t>
  </si>
  <si>
    <t>Kurt Jørgensen</t>
  </si>
  <si>
    <t>Lillian Christensen</t>
  </si>
  <si>
    <t>Majbritt Klausen</t>
  </si>
  <si>
    <t>Mette Nielsen</t>
  </si>
  <si>
    <t>Rikke Frederiksen</t>
  </si>
  <si>
    <t>Steven Christensen</t>
  </si>
  <si>
    <t>Viktor Fjellerad</t>
  </si>
  <si>
    <t>Yvonne Antonsen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</si>
</sst>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7.5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sz val="11"/>
      <color indexed="8"/>
      <name val="Calibri"/>
      <family val="2"/>
    </font>
    <font>
      <sz val="2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2"/>
      <color rgb="FF000000"/>
      <name val="Calibri"/>
      <family val="2"/>
    </font>
    <font>
      <sz val="9"/>
      <color rgb="FF000000"/>
      <name val="Verdana"/>
      <family val="2"/>
    </font>
    <font>
      <b/>
      <sz val="12"/>
      <color rgb="FFFF0000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8" fillId="0" borderId="0"/>
  </cellStyleXfs>
  <cellXfs count="117">
    <xf numFmtId="0" fontId="0" fillId="0" borderId="0" xfId="0"/>
    <xf numFmtId="0" fontId="2" fillId="0" borderId="0" xfId="1" applyFont="1" applyBorder="1" applyAlignment="1"/>
    <xf numFmtId="0" fontId="3" fillId="0" borderId="0" xfId="1" applyFont="1" applyBorder="1" applyAlignment="1"/>
    <xf numFmtId="0" fontId="2" fillId="0" borderId="0" xfId="1" applyFont="1" applyBorder="1" applyAlignment="1">
      <alignment vertical="justify"/>
    </xf>
    <xf numFmtId="0" fontId="3" fillId="0" borderId="0" xfId="1" applyFont="1" applyBorder="1" applyAlignment="1">
      <alignment vertical="justify"/>
    </xf>
    <xf numFmtId="0" fontId="7" fillId="0" borderId="0" xfId="1" applyFont="1" applyBorder="1" applyAlignment="1"/>
    <xf numFmtId="0" fontId="2" fillId="0" borderId="0" xfId="2" applyFont="1" applyBorder="1" applyAlignment="1"/>
    <xf numFmtId="0" fontId="5" fillId="0" borderId="0" xfId="1" applyFont="1" applyBorder="1" applyAlignment="1"/>
    <xf numFmtId="0" fontId="5" fillId="0" borderId="0" xfId="1" applyFont="1" applyBorder="1" applyAlignment="1">
      <alignment vertical="justify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5" xfId="1" applyFont="1" applyBorder="1" applyAlignment="1"/>
    <xf numFmtId="0" fontId="7" fillId="0" borderId="5" xfId="1" applyFont="1" applyBorder="1" applyAlignment="1">
      <alignment textRotation="90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/>
    <xf numFmtId="0" fontId="2" fillId="0" borderId="6" xfId="1" applyFont="1" applyBorder="1" applyAlignment="1"/>
    <xf numFmtId="0" fontId="2" fillId="0" borderId="1" xfId="1" applyFont="1" applyBorder="1" applyAlignment="1"/>
    <xf numFmtId="0" fontId="2" fillId="0" borderId="2" xfId="1" applyFont="1" applyBorder="1" applyAlignment="1"/>
    <xf numFmtId="0" fontId="2" fillId="0" borderId="11" xfId="1" applyFont="1" applyBorder="1" applyAlignment="1"/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left" vertical="top"/>
    </xf>
    <xf numFmtId="0" fontId="2" fillId="0" borderId="17" xfId="1" applyFont="1" applyBorder="1" applyAlignment="1"/>
    <xf numFmtId="0" fontId="2" fillId="0" borderId="17" xfId="2" applyFont="1" applyBorder="1" applyAlignment="1"/>
    <xf numFmtId="0" fontId="5" fillId="0" borderId="17" xfId="2" applyFont="1" applyBorder="1" applyAlignment="1">
      <alignment horizontal="left" vertical="center"/>
    </xf>
    <xf numFmtId="0" fontId="2" fillId="0" borderId="19" xfId="1" applyFont="1" applyBorder="1" applyAlignment="1"/>
    <xf numFmtId="0" fontId="2" fillId="0" borderId="18" xfId="1" applyFont="1" applyBorder="1" applyAlignment="1"/>
    <xf numFmtId="0" fontId="2" fillId="0" borderId="20" xfId="1" applyFont="1" applyBorder="1" applyAlignment="1">
      <alignment vertical="top"/>
    </xf>
    <xf numFmtId="0" fontId="2" fillId="0" borderId="20" xfId="1" applyFont="1" applyBorder="1" applyAlignment="1"/>
    <xf numFmtId="0" fontId="2" fillId="0" borderId="21" xfId="1" applyFont="1" applyBorder="1" applyAlignment="1"/>
    <xf numFmtId="0" fontId="2" fillId="0" borderId="21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2" fillId="0" borderId="22" xfId="1" applyFont="1" applyBorder="1" applyAlignment="1"/>
    <xf numFmtId="0" fontId="2" fillId="0" borderId="23" xfId="1" applyFont="1" applyBorder="1" applyAlignment="1"/>
    <xf numFmtId="0" fontId="2" fillId="0" borderId="24" xfId="1" applyFont="1" applyBorder="1" applyAlignment="1"/>
    <xf numFmtId="0" fontId="5" fillId="0" borderId="24" xfId="1" applyFont="1" applyBorder="1" applyAlignment="1"/>
    <xf numFmtId="0" fontId="2" fillId="0" borderId="25" xfId="1" applyFont="1" applyBorder="1" applyAlignment="1"/>
    <xf numFmtId="0" fontId="12" fillId="0" borderId="26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4" fontId="0" fillId="0" borderId="0" xfId="0" applyNumberFormat="1"/>
    <xf numFmtId="0" fontId="0" fillId="0" borderId="27" xfId="0" applyFont="1" applyBorder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0" fontId="0" fillId="0" borderId="0" xfId="0" applyNumberFormat="1"/>
    <xf numFmtId="0" fontId="0" fillId="2" borderId="27" xfId="0" applyFont="1" applyFill="1" applyBorder="1"/>
    <xf numFmtId="14" fontId="0" fillId="2" borderId="27" xfId="0" applyNumberFormat="1" applyFont="1" applyFill="1" applyBorder="1"/>
    <xf numFmtId="14" fontId="0" fillId="0" borderId="27" xfId="0" applyNumberFormat="1" applyFont="1" applyBorder="1"/>
    <xf numFmtId="0" fontId="2" fillId="0" borderId="30" xfId="1" applyFont="1" applyBorder="1" applyAlignment="1"/>
    <xf numFmtId="0" fontId="2" fillId="0" borderId="28" xfId="1" applyFont="1" applyBorder="1" applyAlignment="1"/>
    <xf numFmtId="0" fontId="2" fillId="0" borderId="28" xfId="1" applyFont="1" applyBorder="1" applyAlignment="1">
      <alignment vertical="justify"/>
    </xf>
    <xf numFmtId="0" fontId="3" fillId="0" borderId="28" xfId="1" applyFont="1" applyBorder="1" applyAlignment="1">
      <alignment vertical="justify"/>
    </xf>
    <xf numFmtId="0" fontId="5" fillId="0" borderId="28" xfId="1" applyFont="1" applyBorder="1" applyAlignment="1">
      <alignment vertical="justify"/>
    </xf>
    <xf numFmtId="0" fontId="3" fillId="0" borderId="28" xfId="1" applyFont="1" applyBorder="1" applyAlignment="1"/>
    <xf numFmtId="0" fontId="5" fillId="0" borderId="0" xfId="2" applyFont="1" applyBorder="1" applyAlignment="1"/>
    <xf numFmtId="0" fontId="2" fillId="0" borderId="9" xfId="1" applyFont="1" applyBorder="1" applyAlignment="1"/>
    <xf numFmtId="0" fontId="2" fillId="0" borderId="10" xfId="1" applyFont="1" applyBorder="1" applyAlignment="1"/>
    <xf numFmtId="0" fontId="5" fillId="3" borderId="9" xfId="2" applyFont="1" applyFill="1" applyBorder="1" applyAlignment="1">
      <alignment horizontal="left" vertical="center"/>
    </xf>
    <xf numFmtId="0" fontId="5" fillId="3" borderId="26" xfId="2" applyFont="1" applyFill="1" applyBorder="1" applyAlignment="1">
      <alignment horizontal="left" vertical="center"/>
    </xf>
    <xf numFmtId="0" fontId="5" fillId="3" borderId="10" xfId="2" applyFont="1" applyFill="1" applyBorder="1" applyAlignment="1">
      <alignment horizontal="left" vertical="center"/>
    </xf>
    <xf numFmtId="0" fontId="7" fillId="0" borderId="23" xfId="1" applyFont="1" applyBorder="1" applyAlignment="1">
      <alignment horizontal="center" textRotation="90"/>
    </xf>
    <xf numFmtId="0" fontId="7" fillId="0" borderId="0" xfId="1" applyFont="1" applyBorder="1" applyAlignment="1">
      <alignment horizontal="center" textRotation="90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top"/>
    </xf>
    <xf numFmtId="0" fontId="7" fillId="0" borderId="0" xfId="1" applyFont="1" applyBorder="1" applyAlignment="1">
      <alignment horizontal="center"/>
    </xf>
    <xf numFmtId="0" fontId="1" fillId="3" borderId="9" xfId="2" applyFont="1" applyFill="1" applyBorder="1" applyAlignment="1">
      <alignment horizontal="left" vertical="center"/>
    </xf>
    <xf numFmtId="0" fontId="2" fillId="0" borderId="8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4" fontId="1" fillId="3" borderId="1" xfId="1" applyNumberFormat="1" applyFont="1" applyFill="1" applyBorder="1" applyAlignment="1">
      <alignment horizontal="center" vertical="center"/>
    </xf>
    <xf numFmtId="14" fontId="1" fillId="3" borderId="2" xfId="1" applyNumberFormat="1" applyFont="1" applyFill="1" applyBorder="1" applyAlignment="1">
      <alignment horizontal="center" vertical="center"/>
    </xf>
    <xf numFmtId="14" fontId="1" fillId="3" borderId="3" xfId="1" applyNumberFormat="1" applyFont="1" applyFill="1" applyBorder="1" applyAlignment="1">
      <alignment horizontal="center" vertical="center"/>
    </xf>
    <xf numFmtId="14" fontId="1" fillId="3" borderId="6" xfId="1" applyNumberFormat="1" applyFont="1" applyFill="1" applyBorder="1" applyAlignment="1">
      <alignment horizontal="center" vertical="center"/>
    </xf>
    <xf numFmtId="14" fontId="1" fillId="3" borderId="5" xfId="1" applyNumberFormat="1" applyFont="1" applyFill="1" applyBorder="1" applyAlignment="1">
      <alignment horizontal="center" vertical="center"/>
    </xf>
    <xf numFmtId="14" fontId="1" fillId="3" borderId="7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left" vertical="top"/>
    </xf>
    <xf numFmtId="0" fontId="2" fillId="0" borderId="20" xfId="1" applyFont="1" applyBorder="1" applyAlignment="1">
      <alignment horizontal="right" vertical="top"/>
    </xf>
    <xf numFmtId="0" fontId="2" fillId="0" borderId="20" xfId="1" applyFont="1" applyBorder="1" applyAlignment="1">
      <alignment horizontal="left" vertical="top"/>
    </xf>
    <xf numFmtId="0" fontId="2" fillId="0" borderId="29" xfId="1" applyFont="1" applyBorder="1" applyAlignment="1">
      <alignment horizontal="left" vertical="top"/>
    </xf>
    <xf numFmtId="0" fontId="6" fillId="0" borderId="4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14" fillId="0" borderId="5" xfId="0" applyFont="1" applyBorder="1" applyAlignment="1">
      <alignment vertical="center" wrapText="1"/>
    </xf>
  </cellXfs>
  <cellStyles count="5">
    <cellStyle name="Normal" xfId="0" builtinId="0"/>
    <cellStyle name="Normal 2" xfId="1"/>
    <cellStyle name="Normal 2 2" xfId="3"/>
    <cellStyle name="Normal 3" xfId="4"/>
    <cellStyle name="Normal 4" xfId="2"/>
  </cellStyles>
  <dxfs count="30"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numFmt numFmtId="25" formatCode="hh:mm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73982</xdr:colOff>
      <xdr:row>2</xdr:row>
      <xdr:rowOff>64732</xdr:rowOff>
    </xdr:from>
    <xdr:to>
      <xdr:col>10</xdr:col>
      <xdr:colOff>9247</xdr:colOff>
      <xdr:row>9</xdr:row>
      <xdr:rowOff>67401</xdr:rowOff>
    </xdr:to>
    <xdr:pic>
      <xdr:nvPicPr>
        <xdr:cNvPr id="3" name="Billed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10" y="360654"/>
          <a:ext cx="980241" cy="982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73982</xdr:colOff>
      <xdr:row>2</xdr:row>
      <xdr:rowOff>64732</xdr:rowOff>
    </xdr:from>
    <xdr:to>
      <xdr:col>10</xdr:col>
      <xdr:colOff>9247</xdr:colOff>
      <xdr:row>9</xdr:row>
      <xdr:rowOff>67401</xdr:rowOff>
    </xdr:to>
    <xdr:pic>
      <xdr:nvPicPr>
        <xdr:cNvPr id="2" name="Billed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07" y="369532"/>
          <a:ext cx="1011590" cy="10123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73982</xdr:colOff>
      <xdr:row>2</xdr:row>
      <xdr:rowOff>64732</xdr:rowOff>
    </xdr:from>
    <xdr:to>
      <xdr:col>10</xdr:col>
      <xdr:colOff>9247</xdr:colOff>
      <xdr:row>9</xdr:row>
      <xdr:rowOff>67401</xdr:rowOff>
    </xdr:to>
    <xdr:pic>
      <xdr:nvPicPr>
        <xdr:cNvPr id="2" name="Billed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07" y="369532"/>
          <a:ext cx="1011590" cy="10123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Spillere" displayName="Spillere" ref="A1:B80" totalsRowShown="0">
  <tableColumns count="2">
    <tableColumn id="1" name="Navn" dataDxfId="29">
      <calculatedColumnFormula array="1">IFERROR(INDEX(Tabel5[Navn],SMALL(IF(Tabel5[Klubnavn]='KHT 2020'!$L$5,ROW(Tabel5[Klubnavn])),ROW($A1))-1),"")</calculatedColumnFormula>
    </tableColumn>
    <tableColumn id="2" name="Licens" dataDxfId="28">
      <calculatedColumnFormula array="1">IFERROR(INDEX(Tabel5[Spiller-Id],SMALL(IF(Tabel5[Klubnavn]='KHT 2020'!$L$5,ROW(Tabel5[Klubnavn])),ROW($A1))-1),"")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el5" displayName="Tabel5" ref="A1:C1439" totalsRowShown="0">
  <autoFilter ref="A1:C1439"/>
  <sortState ref="A2:C1439">
    <sortCondition ref="A1:A1439"/>
  </sortState>
  <tableColumns count="3">
    <tableColumn id="3" name="Klubnavn"/>
    <tableColumn id="1" name="Navn"/>
    <tableColumn id="2" name="Spiller-I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1" displayName="Tabel1" ref="A2:Q108" totalsRowShown="0" headerRowDxfId="27" dataDxfId="26">
  <autoFilter ref="A2:Q108"/>
  <sortState ref="A5:Q157">
    <sortCondition ref="C1:C633"/>
  </sortState>
  <tableColumns count="17">
    <tableColumn id="1" name="Kampnr" dataDxfId="25"/>
    <tableColumn id="2" name="Runde" dataDxfId="24"/>
    <tableColumn id="3" name="Rundedato" dataDxfId="23"/>
    <tableColumn id="4" name="Forbund/Kreds" dataDxfId="22"/>
    <tableColumn id="5" name="Aldersgruppe" dataDxfId="21"/>
    <tableColumn id="6" name="Række" dataDxfId="20"/>
    <tableColumn id="7" name="Pulje" dataDxfId="19"/>
    <tableColumn id="8" name="Hjemmehold" dataDxfId="18"/>
    <tableColumn id="9" name="Tekst Hjemmehold" dataDxfId="17"/>
    <tableColumn id="10" name="Udehold" dataDxfId="16"/>
    <tableColumn id="11" name="Tekst Udehold" dataDxfId="15"/>
    <tableColumn id="12" name="Spillested" dataDxfId="14"/>
    <tableColumn id="13" name="Baner" dataDxfId="13"/>
    <tableColumn id="14" name="Dato" dataDxfId="12"/>
    <tableColumn id="15" name="Tid" dataDxfId="11"/>
    <tableColumn id="16" name="Resultat" dataDxfId="10"/>
    <tableColumn id="17" name="Afgjort uden kamp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2" displayName="Tabel2" ref="S2:AC49" totalsRowShown="0">
  <autoFilter ref="S2:AC49"/>
  <tableColumns count="11">
    <tableColumn id="1" name="Spilledato"/>
    <tableColumn id="3" name="Hold" dataDxfId="8"/>
    <tableColumn id="9" name="Kampnr" dataDxfId="7">
      <calculatedColumnFormula array="1">IFERROR(INDEX(N$1:N$108,SMALL(IF($H$1:$H$108=$AB$3,ROW($N$1:$N$108)),ROW($A1))),"")</calculatedColumnFormula>
    </tableColumn>
    <tableColumn id="6" name="Kampdato" dataDxfId="6">
      <calculatedColumnFormula array="1">IFERROR(INDEX(A$1:A$108,SMALL(IF($H$1:$H$108=$AB$3,ROW($J$1:$J$108)),ROW($A1))),"")</calculatedColumnFormula>
    </tableColumn>
    <tableColumn id="7" name="Kampe"/>
    <tableColumn id="13" name="Hjemme" dataDxfId="5">
      <calculatedColumnFormula>IF(VLOOKUP(Tabel2[[#This Row],[Kampnr]],$A$1:Q$108,8,FALSE)=$AB$3,VLOOKUP(Tabel2[[#This Row],[Kampnr]],$A$1:Q$108,10,FALSE),VLOOKUP(Tabel2[[#This Row],[Kampnr]],$A$1:Q$108,8,FALSE))</calculatedColumnFormula>
    </tableColumn>
    <tableColumn id="15" name="Ude" dataDxfId="4">
      <calculatedColumnFormula>IF(VLOOKUP(Tabel2[[#This Row],[Kampnrpaadagen]],$A$1:Q$108,8,FALSE)=$AB$3,"","X")</calculatedColumnFormula>
    </tableColumn>
    <tableColumn id="14" name="Kampnrpaadagen" dataDxfId="3">
      <calculatedColumnFormula array="1">IFERROR(INDEX(U$1:U$49,SMALL(IF($V$1:$V$49=$AC$3,ROW($W$1:$W$49)),ROW($A1))),"")</calculatedColumnFormula>
    </tableColumn>
    <tableColumn id="12" name="Kampepaadagen" dataDxfId="2">
      <calculatedColumnFormula array="1">IFERROR(INDEX(W$1:W$49,SMALL(IF($V$1:$V$49=$AC$3,ROW($W$1:$W$49)),ROW($A1))),"")</calculatedColumnFormula>
    </tableColumn>
    <tableColumn id="8" name="Holdvalgt" dataDxfId="1">
      <calculatedColumnFormula>'KHT 2020'!L1:X2</calculatedColumnFormula>
    </tableColumn>
    <tableColumn id="10" name="Datovalgt" dataDxfId="0">
      <calculatedColumnFormula>'KHT 2020'!AW5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BP41"/>
  <sheetViews>
    <sheetView showGridLines="0" showRowColHeaders="0" tabSelected="1" zoomScale="90" zoomScaleNormal="90" workbookViewId="0">
      <selection activeCell="L1" sqref="L1:X2"/>
    </sheetView>
  </sheetViews>
  <sheetFormatPr defaultColWidth="1.85546875" defaultRowHeight="12" customHeight="1" x14ac:dyDescent="0.15"/>
  <cols>
    <col min="1" max="1" width="1.28515625" style="1" customWidth="1"/>
    <col min="2" max="6" width="1.85546875" style="1" customWidth="1"/>
    <col min="7" max="7" width="1.28515625" style="1" customWidth="1"/>
    <col min="8" max="21" width="1.85546875" style="1" customWidth="1"/>
    <col min="22" max="22" width="1.28515625" style="1" customWidth="1"/>
    <col min="23" max="25" width="1.85546875" style="1" customWidth="1"/>
    <col min="26" max="26" width="1.5703125" style="1" customWidth="1"/>
    <col min="27" max="27" width="1.85546875" style="1" customWidth="1"/>
    <col min="28" max="28" width="1.28515625" style="1" customWidth="1"/>
    <col min="29" max="32" width="1.85546875" style="1" customWidth="1"/>
    <col min="33" max="33" width="1.5703125" style="1" customWidth="1"/>
    <col min="34" max="34" width="2.28515625" style="1" customWidth="1"/>
    <col min="35" max="35" width="1.28515625" style="1" customWidth="1"/>
    <col min="36" max="36" width="1.85546875" style="1" customWidth="1"/>
    <col min="37" max="37" width="1.28515625" style="1" customWidth="1"/>
    <col min="38" max="38" width="1.85546875" style="1" customWidth="1"/>
    <col min="39" max="39" width="1.28515625" style="1" customWidth="1"/>
    <col min="40" max="41" width="1.85546875" style="1" customWidth="1"/>
    <col min="42" max="42" width="1.85546875" style="1"/>
    <col min="43" max="44" width="1.28515625" style="1" customWidth="1"/>
    <col min="45" max="45" width="1.85546875" style="1"/>
    <col min="46" max="46" width="1.28515625" style="1" customWidth="1"/>
    <col min="47" max="47" width="1.85546875" style="1"/>
    <col min="48" max="48" width="1.28515625" style="1" customWidth="1"/>
    <col min="49" max="49" width="1.85546875" style="1"/>
    <col min="50" max="50" width="1.28515625" style="1" customWidth="1"/>
    <col min="51" max="54" width="1.85546875" style="1"/>
    <col min="55" max="55" width="1.28515625" style="1" customWidth="1"/>
    <col min="56" max="56" width="1.85546875" style="1"/>
    <col min="57" max="57" width="1.28515625" style="1" customWidth="1"/>
    <col min="58" max="58" width="1.85546875" style="1"/>
    <col min="59" max="59" width="1.28515625" style="1" customWidth="1"/>
    <col min="60" max="60" width="1.85546875" style="1"/>
    <col min="61" max="61" width="1.28515625" style="1" customWidth="1"/>
    <col min="62" max="64" width="1.85546875" style="1"/>
    <col min="65" max="66" width="1.28515625" style="1" customWidth="1"/>
    <col min="67" max="67" width="1.85546875" style="1"/>
    <col min="68" max="68" width="1.28515625" style="1" customWidth="1"/>
    <col min="69" max="69" width="1.85546875" style="1"/>
    <col min="70" max="70" width="1.28515625" style="1" customWidth="1"/>
    <col min="71" max="71" width="1.85546875" style="1"/>
    <col min="72" max="72" width="1.28515625" style="1" customWidth="1"/>
    <col min="73" max="76" width="1.85546875" style="1"/>
    <col min="77" max="77" width="1.28515625" style="1" customWidth="1"/>
    <col min="78" max="78" width="1.85546875" style="1"/>
    <col min="79" max="79" width="1.28515625" style="1" customWidth="1"/>
    <col min="80" max="80" width="1.85546875" style="1"/>
    <col min="81" max="81" width="1.28515625" style="1" customWidth="1"/>
    <col min="82" max="82" width="1.85546875" style="1"/>
    <col min="83" max="83" width="1.28515625" style="1" customWidth="1"/>
    <col min="84" max="86" width="1.85546875" style="1"/>
    <col min="87" max="87" width="1.28515625" style="1" customWidth="1"/>
    <col min="88" max="88" width="1.85546875" style="1"/>
    <col min="89" max="148" width="8" style="1" customWidth="1"/>
    <col min="149" max="16384" width="1.85546875" style="1"/>
  </cols>
  <sheetData>
    <row r="1" spans="1:68" ht="12" customHeight="1" x14ac:dyDescent="0.35">
      <c r="L1" s="101" t="s">
        <v>202</v>
      </c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AF1" s="79" t="s">
        <v>1202</v>
      </c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14"/>
      <c r="BH1" s="14"/>
      <c r="BP1" s="14"/>
    </row>
    <row r="2" spans="1:68" ht="12" customHeight="1" x14ac:dyDescent="0.35"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14"/>
      <c r="BH2" s="14"/>
      <c r="BP2" s="14"/>
    </row>
    <row r="3" spans="1:68" ht="12" customHeight="1" x14ac:dyDescent="0.35">
      <c r="L3" s="24" t="s">
        <v>200</v>
      </c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P3" s="13"/>
    </row>
    <row r="4" spans="1:68" ht="12" customHeight="1" x14ac:dyDescent="0.35">
      <c r="W4" s="98" t="s">
        <v>8</v>
      </c>
      <c r="X4" s="98"/>
      <c r="Y4" s="98"/>
      <c r="Z4" s="98"/>
      <c r="AA4" s="98"/>
      <c r="AB4" s="98"/>
      <c r="AC4" s="98"/>
      <c r="AD4" s="98" t="s">
        <v>4</v>
      </c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13"/>
    </row>
    <row r="5" spans="1:68" ht="12" customHeight="1" x14ac:dyDescent="0.35">
      <c r="L5" s="92" t="str">
        <f>IF(LEFT(L1,LEN(L1)-2)="Ho","",LEFT(L1,LEN(L1)-2))</f>
        <v/>
      </c>
      <c r="M5" s="93"/>
      <c r="N5" s="93"/>
      <c r="O5" s="93"/>
      <c r="P5" s="93"/>
      <c r="Q5" s="93"/>
      <c r="R5" s="93"/>
      <c r="S5" s="93"/>
      <c r="T5" s="94"/>
      <c r="W5" s="99" t="str">
        <f>IFERROR(Kampe!Z3,"")</f>
        <v>Kampnr</v>
      </c>
      <c r="X5" s="99"/>
      <c r="Y5" s="99"/>
      <c r="Z5" s="99"/>
      <c r="AA5" s="99"/>
      <c r="AB5" s="99"/>
      <c r="AC5" s="99"/>
      <c r="AD5" s="100" t="str">
        <f>Kampe!AA3</f>
        <v>Kampe</v>
      </c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4"/>
      <c r="AW5" s="80" t="s">
        <v>204</v>
      </c>
      <c r="AX5" s="81"/>
      <c r="AY5" s="81"/>
      <c r="AZ5" s="81"/>
      <c r="BA5" s="81"/>
      <c r="BB5" s="81"/>
      <c r="BC5" s="82"/>
    </row>
    <row r="6" spans="1:68" ht="12" customHeight="1" x14ac:dyDescent="0.35">
      <c r="L6" s="95"/>
      <c r="M6" s="96"/>
      <c r="N6" s="96"/>
      <c r="O6" s="96"/>
      <c r="P6" s="96"/>
      <c r="Q6" s="96"/>
      <c r="R6" s="96"/>
      <c r="S6" s="96"/>
      <c r="T6" s="97"/>
      <c r="W6" s="99"/>
      <c r="X6" s="99"/>
      <c r="Y6" s="99"/>
      <c r="Z6" s="99"/>
      <c r="AA6" s="99"/>
      <c r="AB6" s="99"/>
      <c r="AC6" s="99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4"/>
      <c r="AW6" s="83"/>
      <c r="AX6" s="84"/>
      <c r="AY6" s="84"/>
      <c r="AZ6" s="84"/>
      <c r="BA6" s="84"/>
      <c r="BB6" s="84"/>
      <c r="BC6" s="85"/>
    </row>
    <row r="7" spans="1:68" ht="12" customHeight="1" thickBot="1" x14ac:dyDescent="0.4">
      <c r="L7" s="74" t="s">
        <v>11</v>
      </c>
      <c r="M7" s="74"/>
      <c r="N7" s="74"/>
      <c r="O7" s="74"/>
      <c r="P7" s="74"/>
      <c r="Q7" s="74"/>
      <c r="R7" s="74"/>
      <c r="S7" s="74"/>
      <c r="T7" s="74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W7" s="24" t="s">
        <v>0</v>
      </c>
      <c r="AX7" s="13"/>
      <c r="AY7" s="13"/>
      <c r="AZ7" s="13"/>
      <c r="BA7" s="13"/>
      <c r="BB7" s="13"/>
      <c r="BC7" s="13"/>
    </row>
    <row r="8" spans="1:68" ht="8.1" customHeight="1" thickTop="1" x14ac:dyDescent="0.15">
      <c r="L8" s="68" t="str">
        <f>IFERROR(VLOOKUP(W5,Kampe!$A$2:$L$108,7,FALSE),"")</f>
        <v>Pulje</v>
      </c>
      <c r="M8" s="69"/>
      <c r="N8" s="69"/>
      <c r="O8" s="69"/>
      <c r="P8" s="69"/>
      <c r="Q8" s="69"/>
      <c r="R8" s="69"/>
      <c r="S8" s="69"/>
      <c r="T8" s="70"/>
      <c r="U8" s="25"/>
      <c r="V8" s="35"/>
      <c r="W8" s="64" t="s">
        <v>1203</v>
      </c>
      <c r="X8" s="36"/>
      <c r="Y8" s="64" t="s">
        <v>1204</v>
      </c>
      <c r="Z8" s="36"/>
      <c r="AA8" s="36"/>
      <c r="AB8" s="36"/>
      <c r="AC8" s="64" t="s">
        <v>1205</v>
      </c>
      <c r="AD8" s="36"/>
      <c r="AE8" s="64" t="s">
        <v>3</v>
      </c>
      <c r="AF8" s="36"/>
      <c r="AG8" s="64" t="s">
        <v>936</v>
      </c>
      <c r="AH8" s="36"/>
      <c r="AQ8" s="52"/>
    </row>
    <row r="9" spans="1:68" ht="12" customHeight="1" x14ac:dyDescent="0.15">
      <c r="L9" s="71"/>
      <c r="M9" s="72"/>
      <c r="N9" s="72"/>
      <c r="O9" s="72"/>
      <c r="P9" s="72"/>
      <c r="Q9" s="72"/>
      <c r="R9" s="72"/>
      <c r="S9" s="72"/>
      <c r="T9" s="73"/>
      <c r="U9" s="25"/>
      <c r="V9" s="37"/>
      <c r="W9" s="65"/>
      <c r="Y9" s="65"/>
      <c r="AA9" s="32"/>
      <c r="AC9" s="65"/>
      <c r="AE9" s="65"/>
      <c r="AG9" s="65"/>
      <c r="AQ9" s="53"/>
    </row>
    <row r="10" spans="1:68" s="3" customFormat="1" ht="12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74" t="s">
        <v>12</v>
      </c>
      <c r="M10" s="74"/>
      <c r="N10" s="74"/>
      <c r="O10" s="74"/>
      <c r="P10" s="74"/>
      <c r="Q10" s="74"/>
      <c r="R10" s="74"/>
      <c r="S10" s="74"/>
      <c r="T10" s="74"/>
      <c r="U10" s="25"/>
      <c r="V10" s="37"/>
      <c r="W10" s="65"/>
      <c r="X10" s="1"/>
      <c r="Y10" s="65"/>
      <c r="Z10" s="1"/>
      <c r="AA10" s="32"/>
      <c r="AB10" s="1"/>
      <c r="AC10" s="65"/>
      <c r="AD10" s="1"/>
      <c r="AE10" s="65"/>
      <c r="AF10" s="1"/>
      <c r="AG10" s="65"/>
      <c r="AH10" s="1"/>
      <c r="AQ10" s="54"/>
    </row>
    <row r="11" spans="1:68" s="3" customFormat="1" ht="9.9499999999999993" customHeight="1" x14ac:dyDescent="0.15">
      <c r="A11" s="1"/>
      <c r="B11" s="75"/>
      <c r="C11" s="75"/>
      <c r="D11" s="75"/>
      <c r="E11" s="75"/>
      <c r="F11" s="75"/>
      <c r="G11" s="1"/>
      <c r="I11" s="5" t="s">
        <v>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5"/>
      <c r="V11" s="37"/>
      <c r="W11" s="12"/>
      <c r="X11" s="11"/>
      <c r="Y11" s="12"/>
      <c r="Z11" s="11"/>
      <c r="AA11" s="32"/>
      <c r="AB11" s="1"/>
      <c r="AC11" s="12"/>
      <c r="AD11" s="11"/>
      <c r="AE11" s="12"/>
      <c r="AG11" s="12"/>
      <c r="AQ11" s="54"/>
    </row>
    <row r="12" spans="1:68" s="4" customFormat="1" ht="8.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5"/>
      <c r="V12" s="37"/>
      <c r="W12" s="1"/>
      <c r="X12" s="1"/>
      <c r="Y12" s="1"/>
      <c r="Z12" s="1"/>
      <c r="AA12" s="32"/>
      <c r="AB12" s="1"/>
      <c r="AC12" s="1"/>
      <c r="AD12" s="1"/>
      <c r="AQ12" s="55"/>
    </row>
    <row r="13" spans="1:68" s="8" customFormat="1" ht="15" customHeight="1" x14ac:dyDescent="0.2">
      <c r="A13" s="7"/>
      <c r="B13" s="1"/>
      <c r="C13" s="1"/>
      <c r="D13" s="1"/>
      <c r="E13" s="1"/>
      <c r="F13" s="1"/>
      <c r="G13" s="58"/>
      <c r="H13" s="76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3"/>
      <c r="U13" s="27"/>
      <c r="V13" s="38"/>
      <c r="W13" s="19"/>
      <c r="X13" s="22"/>
      <c r="Y13" s="19"/>
      <c r="Z13" s="9"/>
      <c r="AA13" s="34"/>
      <c r="AB13" s="9"/>
      <c r="AC13" s="19"/>
      <c r="AD13" s="9"/>
      <c r="AE13" s="19"/>
      <c r="AF13" s="22"/>
      <c r="AG13" s="19"/>
      <c r="AQ13" s="56"/>
    </row>
    <row r="14" spans="1:68" s="4" customFormat="1" ht="8.1" customHeight="1" x14ac:dyDescent="0.15">
      <c r="A14" s="1"/>
      <c r="B14" s="1"/>
      <c r="C14" s="1"/>
      <c r="D14" s="1"/>
      <c r="E14" s="1"/>
      <c r="F14" s="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26"/>
      <c r="V14" s="37"/>
      <c r="W14" s="21"/>
      <c r="X14" s="10"/>
      <c r="Y14" s="10"/>
      <c r="Z14" s="10"/>
      <c r="AA14" s="33"/>
      <c r="AB14" s="10"/>
      <c r="AC14" s="21"/>
      <c r="AD14" s="10"/>
      <c r="AE14" s="21"/>
      <c r="AF14" s="10"/>
      <c r="AG14" s="21"/>
      <c r="AH14" s="1"/>
      <c r="AQ14" s="55"/>
      <c r="AW14" s="86" t="str">
        <f>IFERROR(VLOOKUP(W5,Kampe!$A$2:$L$108,12,FALSE),"")</f>
        <v>Spillested</v>
      </c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8"/>
    </row>
    <row r="15" spans="1:68" s="4" customFormat="1" ht="15" customHeight="1" x14ac:dyDescent="0.2">
      <c r="A15" s="1"/>
      <c r="B15" s="1"/>
      <c r="C15" s="1"/>
      <c r="D15" s="1"/>
      <c r="E15" s="1"/>
      <c r="F15" s="1"/>
      <c r="G15" s="58"/>
      <c r="H15" s="6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3"/>
      <c r="U15" s="27"/>
      <c r="V15" s="38"/>
      <c r="W15" s="20"/>
      <c r="X15" s="22"/>
      <c r="Y15" s="19"/>
      <c r="Z15" s="9"/>
      <c r="AA15" s="34"/>
      <c r="AB15" s="9"/>
      <c r="AC15" s="20"/>
      <c r="AD15" s="9"/>
      <c r="AE15" s="20"/>
      <c r="AF15" s="22"/>
      <c r="AG15" s="20"/>
      <c r="AH15" s="1"/>
      <c r="AQ15" s="55"/>
      <c r="AW15" s="89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1"/>
    </row>
    <row r="16" spans="1:68" s="3" customFormat="1" ht="8.1" customHeight="1" x14ac:dyDescent="0.35">
      <c r="A16" s="1"/>
      <c r="B16" s="1"/>
      <c r="C16" s="1"/>
      <c r="D16" s="1"/>
      <c r="E16" s="1"/>
      <c r="F16" s="1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26"/>
      <c r="V16" s="37"/>
      <c r="W16" s="10" t="s">
        <v>2</v>
      </c>
      <c r="X16" s="10"/>
      <c r="Y16" s="10"/>
      <c r="Z16" s="10"/>
      <c r="AA16" s="33"/>
      <c r="AB16" s="10"/>
      <c r="AC16" s="10" t="s">
        <v>2</v>
      </c>
      <c r="AD16" s="10"/>
      <c r="AE16" s="10" t="s">
        <v>2</v>
      </c>
      <c r="AF16" s="10"/>
      <c r="AG16" s="10" t="s">
        <v>2</v>
      </c>
      <c r="AH16" s="1"/>
      <c r="AQ16" s="54"/>
      <c r="AW16" s="23" t="s">
        <v>10</v>
      </c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</row>
    <row r="17" spans="1:58" s="4" customFormat="1" ht="15" customHeight="1" x14ac:dyDescent="0.2">
      <c r="A17" s="1"/>
      <c r="B17" s="1"/>
      <c r="C17" s="1"/>
      <c r="D17" s="1"/>
      <c r="E17" s="1"/>
      <c r="F17" s="1"/>
      <c r="G17" s="58"/>
      <c r="H17" s="61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3"/>
      <c r="U17" s="27"/>
      <c r="V17" s="38"/>
      <c r="W17" s="19"/>
      <c r="X17" s="22"/>
      <c r="Y17" s="19"/>
      <c r="Z17" s="9"/>
      <c r="AA17" s="34"/>
      <c r="AB17" s="9"/>
      <c r="AC17" s="19"/>
      <c r="AD17" s="9"/>
      <c r="AE17" s="19"/>
      <c r="AF17" s="22"/>
      <c r="AG17" s="19"/>
      <c r="AH17" s="1"/>
      <c r="AQ17" s="55"/>
    </row>
    <row r="18" spans="1:58" s="4" customFormat="1" ht="8.1" customHeight="1" x14ac:dyDescent="0.15">
      <c r="A18" s="1"/>
      <c r="B18" s="1"/>
      <c r="C18" s="1"/>
      <c r="D18" s="1"/>
      <c r="E18" s="1"/>
      <c r="F18" s="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26"/>
      <c r="V18" s="37"/>
      <c r="W18" s="10"/>
      <c r="X18" s="10"/>
      <c r="Y18" s="10"/>
      <c r="Z18" s="10"/>
      <c r="AA18" s="33"/>
      <c r="AB18" s="10"/>
      <c r="AC18" s="10"/>
      <c r="AD18" s="10"/>
      <c r="AE18" s="10"/>
      <c r="AF18" s="10"/>
      <c r="AG18" s="10"/>
      <c r="AH18" s="1"/>
      <c r="AQ18" s="55"/>
    </row>
    <row r="19" spans="1:58" s="4" customFormat="1" ht="15" customHeight="1" x14ac:dyDescent="0.2">
      <c r="A19" s="1"/>
      <c r="B19" s="1"/>
      <c r="C19" s="1"/>
      <c r="D19" s="1"/>
      <c r="E19" s="1"/>
      <c r="F19" s="1"/>
      <c r="G19" s="58"/>
      <c r="H19" s="61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3"/>
      <c r="U19" s="27"/>
      <c r="V19" s="38"/>
      <c r="W19" s="19"/>
      <c r="X19" s="22"/>
      <c r="Y19" s="19"/>
      <c r="Z19" s="9"/>
      <c r="AA19" s="34"/>
      <c r="AB19" s="9"/>
      <c r="AC19" s="19"/>
      <c r="AD19" s="9"/>
      <c r="AE19" s="19"/>
      <c r="AF19" s="22"/>
      <c r="AG19" s="19"/>
      <c r="AH19" s="1"/>
      <c r="AQ19" s="55"/>
    </row>
    <row r="20" spans="1:58" ht="7.5" customHeight="1" x14ac:dyDescent="0.15"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26"/>
      <c r="V20" s="37"/>
      <c r="W20" s="10"/>
      <c r="X20" s="10"/>
      <c r="Y20" s="10"/>
      <c r="Z20" s="10"/>
      <c r="AA20" s="33"/>
      <c r="AB20" s="10"/>
      <c r="AC20" s="10"/>
      <c r="AD20" s="10"/>
      <c r="AE20" s="10"/>
      <c r="AF20" s="10"/>
      <c r="AG20" s="10"/>
      <c r="AQ20" s="53"/>
      <c r="AZ20" s="4"/>
      <c r="BA20" s="4"/>
      <c r="BB20" s="4"/>
      <c r="BC20" s="4"/>
      <c r="BD20" s="4"/>
      <c r="BE20" s="4"/>
      <c r="BF20" s="4"/>
    </row>
    <row r="21" spans="1:58" ht="15" customHeight="1" x14ac:dyDescent="0.2">
      <c r="G21" s="58"/>
      <c r="H21" s="61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3"/>
      <c r="U21" s="27"/>
      <c r="V21" s="38"/>
      <c r="W21" s="19"/>
      <c r="X21" s="22"/>
      <c r="Y21" s="19"/>
      <c r="Z21" s="9"/>
      <c r="AA21" s="34"/>
      <c r="AB21" s="9"/>
      <c r="AC21" s="19"/>
      <c r="AD21" s="9"/>
      <c r="AE21" s="19"/>
      <c r="AF21" s="22"/>
      <c r="AG21" s="19"/>
      <c r="AQ21" s="53"/>
      <c r="AZ21" s="4"/>
      <c r="BA21" s="4"/>
      <c r="BB21" s="4"/>
      <c r="BC21" s="4"/>
      <c r="BD21" s="4"/>
      <c r="BE21" s="4"/>
      <c r="BF21" s="4"/>
    </row>
    <row r="22" spans="1:58" s="2" customFormat="1" ht="8.1" customHeight="1" x14ac:dyDescent="0.15">
      <c r="A22" s="1"/>
      <c r="B22" s="1"/>
      <c r="C22" s="1"/>
      <c r="D22" s="1"/>
      <c r="E22" s="1"/>
      <c r="F22" s="1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26"/>
      <c r="V22" s="37"/>
      <c r="W22" s="10"/>
      <c r="X22" s="10"/>
      <c r="Y22" s="10"/>
      <c r="Z22" s="10"/>
      <c r="AA22" s="33"/>
      <c r="AB22" s="10"/>
      <c r="AC22" s="10"/>
      <c r="AD22" s="10"/>
      <c r="AE22" s="10"/>
      <c r="AF22" s="10"/>
      <c r="AG22" s="10"/>
      <c r="AH22" s="1"/>
      <c r="AQ22" s="57"/>
    </row>
    <row r="23" spans="1:58" s="2" customFormat="1" ht="15" customHeight="1" x14ac:dyDescent="0.2">
      <c r="A23" s="1"/>
      <c r="B23" s="1"/>
      <c r="C23" s="1"/>
      <c r="D23" s="1"/>
      <c r="E23" s="1"/>
      <c r="F23" s="1"/>
      <c r="G23" s="58"/>
      <c r="H23" s="61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3"/>
      <c r="U23" s="27"/>
      <c r="V23" s="38"/>
      <c r="W23" s="19"/>
      <c r="X23" s="22"/>
      <c r="Y23" s="19"/>
      <c r="Z23" s="9"/>
      <c r="AA23" s="34"/>
      <c r="AB23" s="9"/>
      <c r="AC23" s="19"/>
      <c r="AD23" s="9"/>
      <c r="AE23" s="19"/>
      <c r="AF23" s="22"/>
      <c r="AG23" s="19"/>
      <c r="AH23" s="1"/>
      <c r="AQ23" s="57"/>
    </row>
    <row r="24" spans="1:58" s="2" customFormat="1" ht="8.1" customHeight="1" x14ac:dyDescent="0.15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26"/>
      <c r="V24" s="37"/>
      <c r="W24" s="10"/>
      <c r="X24" s="10"/>
      <c r="Y24" s="10"/>
      <c r="Z24" s="10"/>
      <c r="AA24" s="33"/>
      <c r="AB24" s="10"/>
      <c r="AC24" s="10"/>
      <c r="AD24" s="10"/>
      <c r="AE24" s="10"/>
      <c r="AF24" s="10"/>
      <c r="AG24" s="10"/>
      <c r="AH24" s="1"/>
      <c r="AQ24" s="57"/>
    </row>
    <row r="25" spans="1:58" ht="15" customHeight="1" x14ac:dyDescent="0.2">
      <c r="G25" s="58"/>
      <c r="H25" s="61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3"/>
      <c r="U25" s="27"/>
      <c r="V25" s="38"/>
      <c r="W25" s="19"/>
      <c r="X25" s="22"/>
      <c r="Y25" s="19"/>
      <c r="Z25" s="9"/>
      <c r="AA25" s="34"/>
      <c r="AB25" s="9"/>
      <c r="AC25" s="19"/>
      <c r="AD25" s="9"/>
      <c r="AE25" s="19"/>
      <c r="AF25" s="22"/>
      <c r="AG25" s="19"/>
      <c r="AQ25" s="53"/>
    </row>
    <row r="26" spans="1:58" ht="7.5" customHeight="1" x14ac:dyDescent="0.15"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26"/>
      <c r="V26" s="37"/>
      <c r="W26" s="10"/>
      <c r="X26" s="10"/>
      <c r="Y26" s="10"/>
      <c r="Z26" s="10"/>
      <c r="AA26" s="33"/>
      <c r="AB26" s="10"/>
      <c r="AC26" s="10"/>
      <c r="AD26" s="10"/>
      <c r="AE26" s="10"/>
      <c r="AF26" s="10"/>
      <c r="AG26" s="10"/>
      <c r="AI26" s="2"/>
      <c r="AJ26" s="2"/>
      <c r="AK26" s="2"/>
      <c r="AL26" s="2"/>
      <c r="AM26" s="2"/>
      <c r="AN26" s="2"/>
      <c r="AO26" s="2"/>
      <c r="AP26" s="2"/>
      <c r="AQ26" s="57"/>
      <c r="AR26" s="2"/>
      <c r="AS26" s="2"/>
    </row>
    <row r="27" spans="1:58" ht="15" customHeight="1" x14ac:dyDescent="0.2">
      <c r="G27" s="58"/>
      <c r="H27" s="61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3"/>
      <c r="U27" s="27"/>
      <c r="V27" s="38"/>
      <c r="W27" s="19"/>
      <c r="X27" s="22"/>
      <c r="Y27" s="19"/>
      <c r="Z27" s="9"/>
      <c r="AA27" s="34"/>
      <c r="AB27" s="9"/>
      <c r="AC27" s="19"/>
      <c r="AD27" s="9"/>
      <c r="AE27" s="19"/>
      <c r="AF27" s="22"/>
      <c r="AG27" s="19"/>
      <c r="AI27" s="2"/>
      <c r="AJ27" s="2"/>
      <c r="AK27" s="2"/>
      <c r="AL27" s="2"/>
      <c r="AM27" s="2"/>
      <c r="AN27" s="2"/>
      <c r="AO27" s="2"/>
      <c r="AP27" s="2"/>
      <c r="AQ27" s="57"/>
      <c r="AR27" s="2"/>
      <c r="AS27" s="2"/>
    </row>
    <row r="28" spans="1:58" ht="12" customHeight="1" x14ac:dyDescent="0.15">
      <c r="U28" s="25"/>
      <c r="V28" s="37"/>
      <c r="W28" s="78" t="s">
        <v>1203</v>
      </c>
      <c r="X28" s="78"/>
      <c r="Y28" s="78" t="s">
        <v>1206</v>
      </c>
      <c r="Z28" s="78"/>
      <c r="AA28" s="32"/>
      <c r="AC28" s="78" t="s">
        <v>1207</v>
      </c>
      <c r="AD28" s="78"/>
      <c r="AE28" s="78" t="s">
        <v>3</v>
      </c>
      <c r="AF28" s="78"/>
      <c r="AG28" s="78" t="s">
        <v>936</v>
      </c>
      <c r="AH28" s="78"/>
      <c r="AQ28" s="53"/>
    </row>
    <row r="29" spans="1:58" ht="12" customHeight="1" x14ac:dyDescent="0.15">
      <c r="L29" s="66" t="s">
        <v>5</v>
      </c>
      <c r="M29" s="66"/>
      <c r="N29" s="66"/>
      <c r="O29" s="66"/>
      <c r="P29" s="66"/>
      <c r="Q29" s="66"/>
      <c r="R29" s="66"/>
      <c r="S29" s="66"/>
      <c r="T29" s="66"/>
      <c r="U29" s="25"/>
      <c r="V29" s="37"/>
      <c r="W29" s="77"/>
      <c r="X29" s="77"/>
      <c r="Y29" s="77"/>
      <c r="Z29" s="77"/>
      <c r="AA29" s="32"/>
      <c r="AC29" s="77"/>
      <c r="AD29" s="77"/>
      <c r="AE29" s="77"/>
      <c r="AF29" s="77"/>
      <c r="AG29" s="77"/>
      <c r="AH29" s="77"/>
      <c r="AQ29" s="53"/>
    </row>
    <row r="30" spans="1:58" ht="12" customHeight="1" x14ac:dyDescent="0.15">
      <c r="C30" s="67" t="s">
        <v>7</v>
      </c>
      <c r="D30" s="67"/>
      <c r="E30" s="67"/>
      <c r="F30" s="67"/>
      <c r="G30" s="67"/>
      <c r="H30" s="67"/>
      <c r="I30" s="67"/>
      <c r="J30" s="67"/>
      <c r="K30" s="67"/>
      <c r="L30" s="66"/>
      <c r="M30" s="66"/>
      <c r="N30" s="66"/>
      <c r="O30" s="66"/>
      <c r="P30" s="66"/>
      <c r="Q30" s="66"/>
      <c r="R30" s="66"/>
      <c r="S30" s="66"/>
      <c r="T30" s="66"/>
      <c r="U30" s="25"/>
      <c r="V30" s="37"/>
      <c r="W30" s="77"/>
      <c r="X30" s="77"/>
      <c r="Y30" s="77"/>
      <c r="Z30" s="77"/>
      <c r="AA30" s="32"/>
      <c r="AC30" s="77"/>
      <c r="AD30" s="77"/>
      <c r="AE30" s="77"/>
      <c r="AF30" s="77"/>
      <c r="AG30" s="77"/>
      <c r="AH30" s="77"/>
      <c r="AQ30" s="53"/>
    </row>
    <row r="31" spans="1:58" ht="12" customHeight="1" x14ac:dyDescent="0.15">
      <c r="C31" s="67"/>
      <c r="D31" s="67"/>
      <c r="E31" s="67"/>
      <c r="F31" s="67"/>
      <c r="G31" s="67"/>
      <c r="H31" s="67"/>
      <c r="I31" s="67"/>
      <c r="J31" s="67"/>
      <c r="K31" s="67"/>
      <c r="L31" s="66" t="s">
        <v>6</v>
      </c>
      <c r="M31" s="66"/>
      <c r="N31" s="66"/>
      <c r="O31" s="66"/>
      <c r="P31" s="66"/>
      <c r="Q31" s="66"/>
      <c r="R31" s="66"/>
      <c r="S31" s="66"/>
      <c r="T31" s="66"/>
      <c r="U31" s="25"/>
      <c r="V31" s="37"/>
      <c r="W31" s="77"/>
      <c r="X31" s="77"/>
      <c r="Y31" s="77"/>
      <c r="Z31" s="77"/>
      <c r="AA31" s="32"/>
      <c r="AC31" s="77"/>
      <c r="AD31" s="77"/>
      <c r="AE31" s="77"/>
      <c r="AF31" s="77"/>
      <c r="AG31" s="77"/>
      <c r="AH31" s="77"/>
      <c r="AQ31" s="53"/>
    </row>
    <row r="32" spans="1:58" ht="12" customHeight="1" x14ac:dyDescent="0.15">
      <c r="L32" s="66"/>
      <c r="M32" s="66"/>
      <c r="N32" s="66"/>
      <c r="O32" s="66"/>
      <c r="P32" s="66"/>
      <c r="Q32" s="66"/>
      <c r="R32" s="66"/>
      <c r="S32" s="66"/>
      <c r="T32" s="66"/>
      <c r="U32" s="25"/>
      <c r="V32" s="37"/>
      <c r="W32" s="77"/>
      <c r="X32" s="77"/>
      <c r="Y32" s="77"/>
      <c r="Z32" s="77"/>
      <c r="AA32" s="32"/>
      <c r="AC32" s="77"/>
      <c r="AD32" s="77"/>
      <c r="AE32" s="77"/>
      <c r="AF32" s="77"/>
      <c r="AG32" s="77"/>
      <c r="AH32" s="77"/>
      <c r="AQ32" s="53"/>
    </row>
    <row r="33" spans="3:43" ht="22.5" customHeight="1" x14ac:dyDescent="0.15">
      <c r="U33" s="25"/>
      <c r="V33" s="39"/>
      <c r="W33" s="11">
        <v>1</v>
      </c>
      <c r="X33" s="11"/>
      <c r="Y33" s="11">
        <v>1</v>
      </c>
      <c r="Z33" s="11"/>
      <c r="AA33" s="11"/>
      <c r="AB33" s="11"/>
      <c r="AC33" s="11">
        <v>1</v>
      </c>
      <c r="AD33" s="11"/>
      <c r="AE33" s="11">
        <v>1</v>
      </c>
      <c r="AF33" s="11"/>
      <c r="AG33" s="11">
        <v>1</v>
      </c>
      <c r="AH33" s="11"/>
      <c r="AQ33" s="53"/>
    </row>
    <row r="34" spans="3:43" ht="14.25" customHeight="1" x14ac:dyDescent="0.15"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28"/>
      <c r="V34" s="17"/>
      <c r="AQ34" s="53"/>
    </row>
    <row r="35" spans="3:43" ht="12" customHeight="1" x14ac:dyDescent="0.15">
      <c r="C35" s="106" t="s">
        <v>9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U35" s="25"/>
      <c r="X35" s="114" t="str">
        <f>IFERROR(Kampe!X3,"")</f>
        <v/>
      </c>
      <c r="Y35" s="115"/>
      <c r="Z35" s="108"/>
      <c r="AA35" s="109"/>
      <c r="AB35" s="109"/>
      <c r="AC35" s="109"/>
      <c r="AD35" s="110"/>
      <c r="AF35" s="11"/>
      <c r="AH35" s="108"/>
      <c r="AI35" s="109"/>
      <c r="AJ35" s="109"/>
      <c r="AK35" s="109"/>
      <c r="AL35" s="110"/>
      <c r="AM35" s="59" t="str">
        <f>IFERROR(Kampe!Y3,"")</f>
        <v>X</v>
      </c>
      <c r="AN35" s="60"/>
      <c r="AQ35" s="53"/>
    </row>
    <row r="36" spans="3:43" ht="12" customHeight="1" x14ac:dyDescent="0.15"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U36" s="25"/>
      <c r="Z36" s="111"/>
      <c r="AA36" s="112"/>
      <c r="AB36" s="112"/>
      <c r="AC36" s="112"/>
      <c r="AD36" s="113"/>
      <c r="AH36" s="111"/>
      <c r="AI36" s="112"/>
      <c r="AJ36" s="112"/>
      <c r="AK36" s="112"/>
      <c r="AL36" s="113"/>
      <c r="AQ36" s="53"/>
    </row>
    <row r="37" spans="3:43" ht="12" customHeight="1" thickBot="1" x14ac:dyDescent="0.2"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29"/>
      <c r="V37" s="103" t="s">
        <v>5</v>
      </c>
      <c r="W37" s="103"/>
      <c r="X37" s="103"/>
      <c r="Y37" s="103"/>
      <c r="Z37" s="103"/>
      <c r="AA37" s="103"/>
      <c r="AB37" s="103"/>
      <c r="AC37" s="103"/>
      <c r="AD37" s="103"/>
      <c r="AE37" s="30"/>
      <c r="AF37" s="30"/>
      <c r="AG37" s="30"/>
      <c r="AH37" s="104" t="s">
        <v>6</v>
      </c>
      <c r="AI37" s="104"/>
      <c r="AJ37" s="104"/>
      <c r="AK37" s="104"/>
      <c r="AL37" s="104"/>
      <c r="AM37" s="104"/>
      <c r="AN37" s="104"/>
      <c r="AO37" s="104"/>
      <c r="AP37" s="104"/>
      <c r="AQ37" s="105"/>
    </row>
    <row r="38" spans="3:43" ht="12" customHeight="1" thickTop="1" x14ac:dyDescent="0.15">
      <c r="C38" s="1" t="s">
        <v>15</v>
      </c>
    </row>
    <row r="40" spans="3:43" ht="12" customHeight="1" thickBot="1" x14ac:dyDescent="0.2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3:43" ht="12" customHeight="1" x14ac:dyDescent="0.15">
      <c r="D41" s="102" t="s">
        <v>13</v>
      </c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X41" s="102" t="s">
        <v>14</v>
      </c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</row>
  </sheetData>
  <mergeCells count="52">
    <mergeCell ref="D41:U41"/>
    <mergeCell ref="X41:AO41"/>
    <mergeCell ref="W29:X30"/>
    <mergeCell ref="W31:X32"/>
    <mergeCell ref="Y29:Z30"/>
    <mergeCell ref="Y31:Z32"/>
    <mergeCell ref="AC29:AD30"/>
    <mergeCell ref="AE29:AF30"/>
    <mergeCell ref="V37:AD37"/>
    <mergeCell ref="AH37:AQ37"/>
    <mergeCell ref="C35:S36"/>
    <mergeCell ref="Z35:AD36"/>
    <mergeCell ref="AH35:AL36"/>
    <mergeCell ref="X35:Y35"/>
    <mergeCell ref="AC31:AD32"/>
    <mergeCell ref="AE31:AF32"/>
    <mergeCell ref="AF1:BF2"/>
    <mergeCell ref="AW5:BC6"/>
    <mergeCell ref="AW14:BN15"/>
    <mergeCell ref="L7:T7"/>
    <mergeCell ref="L5:T6"/>
    <mergeCell ref="W4:AC4"/>
    <mergeCell ref="AD4:AP4"/>
    <mergeCell ref="W5:AC6"/>
    <mergeCell ref="AD5:AP6"/>
    <mergeCell ref="L1:X2"/>
    <mergeCell ref="AG8:AG10"/>
    <mergeCell ref="AE8:AE10"/>
    <mergeCell ref="W8:W10"/>
    <mergeCell ref="AG29:AH30"/>
    <mergeCell ref="AG31:AH32"/>
    <mergeCell ref="AG28:AH28"/>
    <mergeCell ref="W28:X28"/>
    <mergeCell ref="Y28:Z28"/>
    <mergeCell ref="AC28:AD28"/>
    <mergeCell ref="AE28:AF28"/>
    <mergeCell ref="H19:T19"/>
    <mergeCell ref="AC8:AC10"/>
    <mergeCell ref="Y8:Y10"/>
    <mergeCell ref="L29:T30"/>
    <mergeCell ref="L31:T32"/>
    <mergeCell ref="C30:K31"/>
    <mergeCell ref="H23:T23"/>
    <mergeCell ref="H21:T21"/>
    <mergeCell ref="L8:T9"/>
    <mergeCell ref="L10:T10"/>
    <mergeCell ref="B11:F11"/>
    <mergeCell ref="H13:T13"/>
    <mergeCell ref="H15:T15"/>
    <mergeCell ref="H17:T17"/>
    <mergeCell ref="H25:T25"/>
    <mergeCell ref="H27:T27"/>
  </mergeCells>
  <dataValidations count="4">
    <dataValidation type="list" allowBlank="1" sqref="H23:T23 H13:T13 H15:T15 H17:T17 H19:T19 H21:T21 H27:T27 H25:T25">
      <formula1>Navn</formula1>
    </dataValidation>
    <dataValidation allowBlank="1" sqref="L5:T6 AW14:BN15 L8:T9"/>
    <dataValidation type="list" allowBlank="1" showInputMessage="1" showErrorMessage="1" sqref="AW5:BC6">
      <formula1>Kampdato</formula1>
    </dataValidation>
    <dataValidation type="list" allowBlank="1" showInputMessage="1" showErrorMessage="1" sqref="L1:X2">
      <formula1>Hold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B100"/>
  <sheetViews>
    <sheetView workbookViewId="0">
      <pane ySplit="1" topLeftCell="A2" activePane="bottomLeft" state="frozen"/>
      <selection pane="bottomLeft" activeCell="A30" sqref="A30"/>
    </sheetView>
  </sheetViews>
  <sheetFormatPr defaultRowHeight="15" x14ac:dyDescent="0.25"/>
  <cols>
    <col min="1" max="1" width="25.85546875" bestFit="1" customWidth="1"/>
  </cols>
  <sheetData>
    <row r="1" spans="1:2" x14ac:dyDescent="0.25">
      <c r="A1" t="s">
        <v>1</v>
      </c>
      <c r="B1" t="s">
        <v>16</v>
      </c>
    </row>
    <row r="2" spans="1:2" x14ac:dyDescent="0.25">
      <c r="A2" t="str">
        <f t="array" ref="A2">IFERROR(INDEX(Tabel5[Navn],SMALL(IF(Tabel5[Klubnavn]='KHT 2020'!$L$5,ROW(Tabel5[Klubnavn])),ROW($A1))-1),"")</f>
        <v/>
      </c>
      <c r="B2" t="str">
        <f t="array" ref="B2">IFERROR(INDEX(Tabel5[Spiller-Id],SMALL(IF(Tabel5[Klubnavn]='KHT 2020'!$L$5,ROW(Tabel5[Klubnavn])),ROW($A1))-1),"")</f>
        <v/>
      </c>
    </row>
    <row r="3" spans="1:2" x14ac:dyDescent="0.25">
      <c r="A3" t="str">
        <f t="array" ref="A3">IFERROR(INDEX(Tabel5[Navn],SMALL(IF(Tabel5[Klubnavn]='KHT 2020'!$L$5,ROW(Tabel5[Klubnavn])),ROW($A2))-1),"")</f>
        <v/>
      </c>
      <c r="B3" t="str">
        <f t="array" ref="B3">IFERROR(INDEX(Tabel5[Spiller-Id],SMALL(IF(Tabel5[Klubnavn]='KHT 2020'!$L$5,ROW(Tabel5[Klubnavn])),ROW($A2))-1),"")</f>
        <v/>
      </c>
    </row>
    <row r="4" spans="1:2" x14ac:dyDescent="0.25">
      <c r="A4" t="str">
        <f t="array" ref="A4">IFERROR(INDEX(Tabel5[Navn],SMALL(IF(Tabel5[Klubnavn]='KHT 2020'!$L$5,ROW(Tabel5[Klubnavn])),ROW($A3))-1),"")</f>
        <v/>
      </c>
      <c r="B4" t="str">
        <f t="array" ref="B4">IFERROR(INDEX(Tabel5[Spiller-Id],SMALL(IF(Tabel5[Klubnavn]='KHT 2020'!$L$5,ROW(Tabel5[Klubnavn])),ROW($A3))-1),"")</f>
        <v/>
      </c>
    </row>
    <row r="5" spans="1:2" x14ac:dyDescent="0.25">
      <c r="A5" t="str">
        <f t="array" ref="A5">IFERROR(INDEX(Tabel5[Navn],SMALL(IF(Tabel5[Klubnavn]='KHT 2020'!$L$5,ROW(Tabel5[Klubnavn])),ROW($A4))-1),"")</f>
        <v/>
      </c>
      <c r="B5" t="str">
        <f t="array" ref="B5">IFERROR(INDEX(Tabel5[Spiller-Id],SMALL(IF(Tabel5[Klubnavn]='KHT 2020'!$L$5,ROW(Tabel5[Klubnavn])),ROW($A4))-1),"")</f>
        <v/>
      </c>
    </row>
    <row r="6" spans="1:2" x14ac:dyDescent="0.25">
      <c r="A6" t="str">
        <f t="array" ref="A6">IFERROR(INDEX(Tabel5[Navn],SMALL(IF(Tabel5[Klubnavn]='KHT 2020'!$L$5,ROW(Tabel5[Klubnavn])),ROW($A5))-1),"")</f>
        <v/>
      </c>
      <c r="B6" t="str">
        <f t="array" ref="B6">IFERROR(INDEX(Tabel5[Spiller-Id],SMALL(IF(Tabel5[Klubnavn]='KHT 2020'!$L$5,ROW(Tabel5[Klubnavn])),ROW($A5))-1),"")</f>
        <v/>
      </c>
    </row>
    <row r="7" spans="1:2" x14ac:dyDescent="0.25">
      <c r="A7" t="str">
        <f t="array" ref="A7">IFERROR(INDEX(Tabel5[Navn],SMALL(IF(Tabel5[Klubnavn]='KHT 2020'!$L$5,ROW(Tabel5[Klubnavn])),ROW($A6))-1),"")</f>
        <v/>
      </c>
      <c r="B7" t="str">
        <f t="array" ref="B7">IFERROR(INDEX(Tabel5[Spiller-Id],SMALL(IF(Tabel5[Klubnavn]='KHT 2020'!$L$5,ROW(Tabel5[Klubnavn])),ROW($A6))-1),"")</f>
        <v/>
      </c>
    </row>
    <row r="8" spans="1:2" x14ac:dyDescent="0.25">
      <c r="A8" t="str">
        <f t="array" ref="A8">IFERROR(INDEX(Tabel5[Navn],SMALL(IF(Tabel5[Klubnavn]='KHT 2020'!$L$5,ROW(Tabel5[Klubnavn])),ROW($A7))-1),"")</f>
        <v/>
      </c>
      <c r="B8" t="str">
        <f t="array" ref="B8">IFERROR(INDEX(Tabel5[Spiller-Id],SMALL(IF(Tabel5[Klubnavn]='KHT 2020'!$L$5,ROW(Tabel5[Klubnavn])),ROW($A7))-1),"")</f>
        <v/>
      </c>
    </row>
    <row r="9" spans="1:2" x14ac:dyDescent="0.25">
      <c r="A9" t="str">
        <f t="array" ref="A9">IFERROR(INDEX(Tabel5[Navn],SMALL(IF(Tabel5[Klubnavn]='KHT 2020'!$L$5,ROW(Tabel5[Klubnavn])),ROW($A8))-1),"")</f>
        <v/>
      </c>
      <c r="B9" t="str">
        <f t="array" ref="B9">IFERROR(INDEX(Tabel5[Spiller-Id],SMALL(IF(Tabel5[Klubnavn]='KHT 2020'!$L$5,ROW(Tabel5[Klubnavn])),ROW($A8))-1),"")</f>
        <v/>
      </c>
    </row>
    <row r="10" spans="1:2" x14ac:dyDescent="0.25">
      <c r="A10" t="str">
        <f t="array" ref="A10">IFERROR(INDEX(Tabel5[Navn],SMALL(IF(Tabel5[Klubnavn]='KHT 2020'!$L$5,ROW(Tabel5[Klubnavn])),ROW($A9))-1),"")</f>
        <v/>
      </c>
      <c r="B10" t="str">
        <f t="array" ref="B10">IFERROR(INDEX(Tabel5[Spiller-Id],SMALL(IF(Tabel5[Klubnavn]='KHT 2020'!$L$5,ROW(Tabel5[Klubnavn])),ROW($A9))-1),"")</f>
        <v/>
      </c>
    </row>
    <row r="11" spans="1:2" x14ac:dyDescent="0.25">
      <c r="A11" t="str">
        <f t="array" ref="A11">IFERROR(INDEX(Tabel5[Navn],SMALL(IF(Tabel5[Klubnavn]='KHT 2020'!$L$5,ROW(Tabel5[Klubnavn])),ROW($A10))-1),"")</f>
        <v/>
      </c>
      <c r="B11" t="str">
        <f t="array" ref="B11">IFERROR(INDEX(Tabel5[Spiller-Id],SMALL(IF(Tabel5[Klubnavn]='KHT 2020'!$L$5,ROW(Tabel5[Klubnavn])),ROW($A10))-1),"")</f>
        <v/>
      </c>
    </row>
    <row r="12" spans="1:2" x14ac:dyDescent="0.25">
      <c r="A12" t="str">
        <f t="array" ref="A12">IFERROR(INDEX(Tabel5[Navn],SMALL(IF(Tabel5[Klubnavn]='KHT 2020'!$L$5,ROW(Tabel5[Klubnavn])),ROW($A11))-1),"")</f>
        <v/>
      </c>
      <c r="B12" t="str">
        <f t="array" ref="B12">IFERROR(INDEX(Tabel5[Spiller-Id],SMALL(IF(Tabel5[Klubnavn]='KHT 2020'!$L$5,ROW(Tabel5[Klubnavn])),ROW($A11))-1),"")</f>
        <v/>
      </c>
    </row>
    <row r="13" spans="1:2" x14ac:dyDescent="0.25">
      <c r="A13" t="str">
        <f t="array" ref="A13">IFERROR(INDEX(Tabel5[Navn],SMALL(IF(Tabel5[Klubnavn]='KHT 2020'!$L$5,ROW(Tabel5[Klubnavn])),ROW($A12))-1),"")</f>
        <v/>
      </c>
      <c r="B13" t="str">
        <f t="array" ref="B13">IFERROR(INDEX(Tabel5[Spiller-Id],SMALL(IF(Tabel5[Klubnavn]='KHT 2020'!$L$5,ROW(Tabel5[Klubnavn])),ROW($A12))-1),"")</f>
        <v/>
      </c>
    </row>
    <row r="14" spans="1:2" x14ac:dyDescent="0.25">
      <c r="A14" t="str">
        <f t="array" ref="A14">IFERROR(INDEX(Tabel5[Navn],SMALL(IF(Tabel5[Klubnavn]='KHT 2020'!$L$5,ROW(Tabel5[Klubnavn])),ROW($A13))-1),"")</f>
        <v/>
      </c>
      <c r="B14" t="str">
        <f t="array" ref="B14">IFERROR(INDEX(Tabel5[Spiller-Id],SMALL(IF(Tabel5[Klubnavn]='KHT 2020'!$L$5,ROW(Tabel5[Klubnavn])),ROW($A13))-1),"")</f>
        <v/>
      </c>
    </row>
    <row r="15" spans="1:2" x14ac:dyDescent="0.25">
      <c r="A15" t="str">
        <f t="array" ref="A15">IFERROR(INDEX(Tabel5[Navn],SMALL(IF(Tabel5[Klubnavn]='KHT 2020'!$L$5,ROW(Tabel5[Klubnavn])),ROW($A14))-1),"")</f>
        <v/>
      </c>
      <c r="B15" t="str">
        <f t="array" ref="B15">IFERROR(INDEX(Tabel5[Spiller-Id],SMALL(IF(Tabel5[Klubnavn]='KHT 2020'!$L$5,ROW(Tabel5[Klubnavn])),ROW($A14))-1),"")</f>
        <v/>
      </c>
    </row>
    <row r="16" spans="1:2" x14ac:dyDescent="0.25">
      <c r="A16" t="str">
        <f t="array" ref="A16">IFERROR(INDEX(Tabel5[Navn],SMALL(IF(Tabel5[Klubnavn]='KHT 2020'!$L$5,ROW(Tabel5[Klubnavn])),ROW($A15))-1),"")</f>
        <v/>
      </c>
      <c r="B16" t="str">
        <f t="array" ref="B16">IFERROR(INDEX(Tabel5[Spiller-Id],SMALL(IF(Tabel5[Klubnavn]='KHT 2020'!$L$5,ROW(Tabel5[Klubnavn])),ROW($A15))-1),"")</f>
        <v/>
      </c>
    </row>
    <row r="17" spans="1:2" x14ac:dyDescent="0.25">
      <c r="A17" t="str">
        <f t="array" ref="A17">IFERROR(INDEX(Tabel5[Navn],SMALL(IF(Tabel5[Klubnavn]='KHT 2020'!$L$5,ROW(Tabel5[Klubnavn])),ROW($A16))-1),"")</f>
        <v/>
      </c>
      <c r="B17" t="str">
        <f t="array" ref="B17">IFERROR(INDEX(Tabel5[Spiller-Id],SMALL(IF(Tabel5[Klubnavn]='KHT 2020'!$L$5,ROW(Tabel5[Klubnavn])),ROW($A16))-1),"")</f>
        <v/>
      </c>
    </row>
    <row r="18" spans="1:2" x14ac:dyDescent="0.25">
      <c r="A18" t="str">
        <f t="array" ref="A18">IFERROR(INDEX(Tabel5[Navn],SMALL(IF(Tabel5[Klubnavn]='KHT 2020'!$L$5,ROW(Tabel5[Klubnavn])),ROW($A17))-1),"")</f>
        <v/>
      </c>
      <c r="B18" t="str">
        <f t="array" ref="B18">IFERROR(INDEX(Tabel5[Spiller-Id],SMALL(IF(Tabel5[Klubnavn]='KHT 2020'!$L$5,ROW(Tabel5[Klubnavn])),ROW($A17))-1),"")</f>
        <v/>
      </c>
    </row>
    <row r="19" spans="1:2" x14ac:dyDescent="0.25">
      <c r="A19" t="str">
        <f t="array" ref="A19">IFERROR(INDEX(Tabel5[Navn],SMALL(IF(Tabel5[Klubnavn]='KHT 2020'!$L$5,ROW(Tabel5[Klubnavn])),ROW($A18))-1),"")</f>
        <v/>
      </c>
      <c r="B19" t="str">
        <f t="array" ref="B19">IFERROR(INDEX(Tabel5[Spiller-Id],SMALL(IF(Tabel5[Klubnavn]='KHT 2020'!$L$5,ROW(Tabel5[Klubnavn])),ROW($A18))-1),"")</f>
        <v/>
      </c>
    </row>
    <row r="20" spans="1:2" x14ac:dyDescent="0.25">
      <c r="A20" t="str">
        <f t="array" ref="A20">IFERROR(INDEX(Tabel5[Navn],SMALL(IF(Tabel5[Klubnavn]='KHT 2020'!$L$5,ROW(Tabel5[Klubnavn])),ROW($A19))-1),"")</f>
        <v/>
      </c>
      <c r="B20" t="str">
        <f t="array" ref="B20">IFERROR(INDEX(Tabel5[Spiller-Id],SMALL(IF(Tabel5[Klubnavn]='KHT 2020'!$L$5,ROW(Tabel5[Klubnavn])),ROW($A19))-1),"")</f>
        <v/>
      </c>
    </row>
    <row r="21" spans="1:2" x14ac:dyDescent="0.25">
      <c r="A21" t="str">
        <f t="array" ref="A21">IFERROR(INDEX(Tabel5[Navn],SMALL(IF(Tabel5[Klubnavn]='KHT 2020'!$L$5,ROW(Tabel5[Klubnavn])),ROW($A20))-1),"")</f>
        <v/>
      </c>
      <c r="B21" t="str">
        <f t="array" ref="B21">IFERROR(INDEX(Tabel5[Spiller-Id],SMALL(IF(Tabel5[Klubnavn]='KHT 2020'!$L$5,ROW(Tabel5[Klubnavn])),ROW($A20))-1),"")</f>
        <v/>
      </c>
    </row>
    <row r="22" spans="1:2" x14ac:dyDescent="0.25">
      <c r="A22" t="str">
        <f t="array" ref="A22">IFERROR(INDEX(Tabel5[Navn],SMALL(IF(Tabel5[Klubnavn]='KHT 2020'!$L$5,ROW(Tabel5[Klubnavn])),ROW($A21))-1),"")</f>
        <v/>
      </c>
      <c r="B22" t="str">
        <f t="array" ref="B22">IFERROR(INDEX(Tabel5[Spiller-Id],SMALL(IF(Tabel5[Klubnavn]='KHT 2020'!$L$5,ROW(Tabel5[Klubnavn])),ROW($A21))-1),"")</f>
        <v/>
      </c>
    </row>
    <row r="23" spans="1:2" x14ac:dyDescent="0.25">
      <c r="A23" t="str">
        <f t="array" ref="A23">IFERROR(INDEX(Tabel5[Navn],SMALL(IF(Tabel5[Klubnavn]='KHT 2020'!$L$5,ROW(Tabel5[Klubnavn])),ROW($A22))-1),"")</f>
        <v/>
      </c>
      <c r="B23" t="str">
        <f t="array" ref="B23">IFERROR(INDEX(Tabel5[Spiller-Id],SMALL(IF(Tabel5[Klubnavn]='KHT 2020'!$L$5,ROW(Tabel5[Klubnavn])),ROW($A22))-1),"")</f>
        <v/>
      </c>
    </row>
    <row r="24" spans="1:2" x14ac:dyDescent="0.25">
      <c r="A24" t="str">
        <f t="array" ref="A24">IFERROR(INDEX(Tabel5[Navn],SMALL(IF(Tabel5[Klubnavn]='KHT 2020'!$L$5,ROW(Tabel5[Klubnavn])),ROW($A23))-1),"")</f>
        <v/>
      </c>
      <c r="B24" t="str">
        <f t="array" ref="B24">IFERROR(INDEX(Tabel5[Spiller-Id],SMALL(IF(Tabel5[Klubnavn]='KHT 2020'!$L$5,ROW(Tabel5[Klubnavn])),ROW($A23))-1),"")</f>
        <v/>
      </c>
    </row>
    <row r="25" spans="1:2" x14ac:dyDescent="0.25">
      <c r="A25" t="str">
        <f t="array" ref="A25">IFERROR(INDEX(Tabel5[Navn],SMALL(IF(Tabel5[Klubnavn]='KHT 2020'!$L$5,ROW(Tabel5[Klubnavn])),ROW($A24))-1),"")</f>
        <v/>
      </c>
      <c r="B25" t="str">
        <f t="array" ref="B25">IFERROR(INDEX(Tabel5[Spiller-Id],SMALL(IF(Tabel5[Klubnavn]='KHT 2020'!$L$5,ROW(Tabel5[Klubnavn])),ROW($A24))-1),"")</f>
        <v/>
      </c>
    </row>
    <row r="26" spans="1:2" x14ac:dyDescent="0.25">
      <c r="A26" t="str">
        <f t="array" ref="A26">IFERROR(INDEX(Tabel5[Navn],SMALL(IF(Tabel5[Klubnavn]='KHT 2020'!$L$5,ROW(Tabel5[Klubnavn])),ROW($A25))-1),"")</f>
        <v/>
      </c>
      <c r="B26" t="str">
        <f t="array" ref="B26">IFERROR(INDEX(Tabel5[Spiller-Id],SMALL(IF(Tabel5[Klubnavn]='KHT 2020'!$L$5,ROW(Tabel5[Klubnavn])),ROW($A25))-1),"")</f>
        <v/>
      </c>
    </row>
    <row r="27" spans="1:2" x14ac:dyDescent="0.25">
      <c r="A27" t="str">
        <f t="array" ref="A27">IFERROR(INDEX(Tabel5[Navn],SMALL(IF(Tabel5[Klubnavn]='KHT 2020'!$L$5,ROW(Tabel5[Klubnavn])),ROW($A26))-1),"")</f>
        <v/>
      </c>
      <c r="B27" t="str">
        <f t="array" ref="B27">IFERROR(INDEX(Tabel5[Spiller-Id],SMALL(IF(Tabel5[Klubnavn]='KHT 2020'!$L$5,ROW(Tabel5[Klubnavn])),ROW($A26))-1),"")</f>
        <v/>
      </c>
    </row>
    <row r="28" spans="1:2" x14ac:dyDescent="0.25">
      <c r="A28" t="str">
        <f t="array" ref="A28">IFERROR(INDEX(Tabel5[Navn],SMALL(IF(Tabel5[Klubnavn]='KHT 2020'!$L$5,ROW(Tabel5[Klubnavn])),ROW($A27))-1),"")</f>
        <v/>
      </c>
      <c r="B28" t="str">
        <f t="array" ref="B28">IFERROR(INDEX(Tabel5[Spiller-Id],SMALL(IF(Tabel5[Klubnavn]='KHT 2020'!$L$5,ROW(Tabel5[Klubnavn])),ROW($A27))-1),"")</f>
        <v/>
      </c>
    </row>
    <row r="29" spans="1:2" x14ac:dyDescent="0.25">
      <c r="A29" t="str">
        <f t="array" ref="A29">IFERROR(INDEX(Tabel5[Navn],SMALL(IF(Tabel5[Klubnavn]='KHT 2020'!$L$5,ROW(Tabel5[Klubnavn])),ROW($A28))-1),"")</f>
        <v/>
      </c>
      <c r="B29" t="str">
        <f t="array" ref="B29">IFERROR(INDEX(Tabel5[Spiller-Id],SMALL(IF(Tabel5[Klubnavn]='KHT 2020'!$L$5,ROW(Tabel5[Klubnavn])),ROW($A28))-1),"")</f>
        <v/>
      </c>
    </row>
    <row r="30" spans="1:2" x14ac:dyDescent="0.25">
      <c r="A30" t="str">
        <f t="array" ref="A30">IFERROR(INDEX(Tabel5[Navn],SMALL(IF(Tabel5[Klubnavn]='KHT 2020'!$L$5,ROW(Tabel5[Klubnavn])),ROW($A29))-1),"")</f>
        <v/>
      </c>
      <c r="B30" t="str">
        <f t="array" ref="B30">IFERROR(INDEX(Tabel5[Spiller-Id],SMALL(IF(Tabel5[Klubnavn]='KHT 2020'!$L$5,ROW(Tabel5[Klubnavn])),ROW($A29))-1),"")</f>
        <v/>
      </c>
    </row>
    <row r="31" spans="1:2" x14ac:dyDescent="0.25">
      <c r="A31" t="str">
        <f t="array" ref="A31">IFERROR(INDEX(Tabel5[Navn],SMALL(IF(Tabel5[Klubnavn]='KHT 2020'!$L$5,ROW(Tabel5[Klubnavn])),ROW($A30))-1),"")</f>
        <v/>
      </c>
      <c r="B31" t="str">
        <f t="array" ref="B31">IFERROR(INDEX(Tabel5[Spiller-Id],SMALL(IF(Tabel5[Klubnavn]='KHT 2020'!$L$5,ROW(Tabel5[Klubnavn])),ROW($A30))-1),"")</f>
        <v/>
      </c>
    </row>
    <row r="32" spans="1:2" x14ac:dyDescent="0.25">
      <c r="A32" t="str">
        <f t="array" ref="A32">IFERROR(INDEX(Tabel5[Navn],SMALL(IF(Tabel5[Klubnavn]='KHT 2020'!$L$5,ROW(Tabel5[Klubnavn])),ROW($A31))-1),"")</f>
        <v/>
      </c>
      <c r="B32" t="str">
        <f t="array" ref="B32">IFERROR(INDEX(Tabel5[Spiller-Id],SMALL(IF(Tabel5[Klubnavn]='KHT 2020'!$L$5,ROW(Tabel5[Klubnavn])),ROW($A31))-1),"")</f>
        <v/>
      </c>
    </row>
    <row r="33" spans="1:2" x14ac:dyDescent="0.25">
      <c r="A33" t="str">
        <f t="array" ref="A33">IFERROR(INDEX(Tabel5[Navn],SMALL(IF(Tabel5[Klubnavn]='KHT 2020'!$L$5,ROW(Tabel5[Klubnavn])),ROW($A32))-1),"")</f>
        <v/>
      </c>
      <c r="B33" t="str">
        <f t="array" ref="B33">IFERROR(INDEX(Tabel5[Spiller-Id],SMALL(IF(Tabel5[Klubnavn]='KHT 2020'!$L$5,ROW(Tabel5[Klubnavn])),ROW($A32))-1),"")</f>
        <v/>
      </c>
    </row>
    <row r="34" spans="1:2" x14ac:dyDescent="0.25">
      <c r="A34" t="str">
        <f t="array" ref="A34">IFERROR(INDEX(Tabel5[Navn],SMALL(IF(Tabel5[Klubnavn]='KHT 2020'!$L$5,ROW(Tabel5[Klubnavn])),ROW($A33))-1),"")</f>
        <v/>
      </c>
      <c r="B34" t="str">
        <f t="array" ref="B34">IFERROR(INDEX(Tabel5[Spiller-Id],SMALL(IF(Tabel5[Klubnavn]='KHT 2020'!$L$5,ROW(Tabel5[Klubnavn])),ROW($A33))-1),"")</f>
        <v/>
      </c>
    </row>
    <row r="35" spans="1:2" x14ac:dyDescent="0.25">
      <c r="A35" t="str">
        <f t="array" ref="A35">IFERROR(INDEX(Tabel5[Navn],SMALL(IF(Tabel5[Klubnavn]='KHT 2020'!$L$5,ROW(Tabel5[Klubnavn])),ROW($A34))-1),"")</f>
        <v/>
      </c>
      <c r="B35" t="str">
        <f t="array" ref="B35">IFERROR(INDEX(Tabel5[Spiller-Id],SMALL(IF(Tabel5[Klubnavn]='KHT 2020'!$L$5,ROW(Tabel5[Klubnavn])),ROW($A34))-1),"")</f>
        <v/>
      </c>
    </row>
    <row r="36" spans="1:2" x14ac:dyDescent="0.25">
      <c r="A36" t="str">
        <f t="array" ref="A36">IFERROR(INDEX(Tabel5[Navn],SMALL(IF(Tabel5[Klubnavn]='KHT 2020'!$L$5,ROW(Tabel5[Klubnavn])),ROW($A35))-1),"")</f>
        <v/>
      </c>
      <c r="B36" t="str">
        <f t="array" ref="B36">IFERROR(INDEX(Tabel5[Spiller-Id],SMALL(IF(Tabel5[Klubnavn]='KHT 2020'!$L$5,ROW(Tabel5[Klubnavn])),ROW($A35))-1),"")</f>
        <v/>
      </c>
    </row>
    <row r="37" spans="1:2" x14ac:dyDescent="0.25">
      <c r="A37" t="str">
        <f t="array" ref="A37">IFERROR(INDEX(Tabel5[Navn],SMALL(IF(Tabel5[Klubnavn]='KHT 2020'!$L$5,ROW(Tabel5[Klubnavn])),ROW($A36))-1),"")</f>
        <v/>
      </c>
      <c r="B37" t="str">
        <f t="array" ref="B37">IFERROR(INDEX(Tabel5[Spiller-Id],SMALL(IF(Tabel5[Klubnavn]='KHT 2020'!$L$5,ROW(Tabel5[Klubnavn])),ROW($A36))-1),"")</f>
        <v/>
      </c>
    </row>
    <row r="38" spans="1:2" x14ac:dyDescent="0.25">
      <c r="A38" t="str">
        <f t="array" ref="A38">IFERROR(INDEX(Tabel5[Navn],SMALL(IF(Tabel5[Klubnavn]='KHT 2020'!$L$5,ROW(Tabel5[Klubnavn])),ROW($A37))-1),"")</f>
        <v/>
      </c>
      <c r="B38" t="str">
        <f t="array" ref="B38">IFERROR(INDEX(Tabel5[Spiller-Id],SMALL(IF(Tabel5[Klubnavn]='KHT 2020'!$L$5,ROW(Tabel5[Klubnavn])),ROW($A37))-1),"")</f>
        <v/>
      </c>
    </row>
    <row r="39" spans="1:2" x14ac:dyDescent="0.25">
      <c r="A39" t="str">
        <f t="array" ref="A39">IFERROR(INDEX(Tabel5[Navn],SMALL(IF(Tabel5[Klubnavn]='KHT 2020'!$L$5,ROW(Tabel5[Klubnavn])),ROW($A38))-1),"")</f>
        <v/>
      </c>
      <c r="B39" t="str">
        <f t="array" ref="B39">IFERROR(INDEX(Tabel5[Spiller-Id],SMALL(IF(Tabel5[Klubnavn]='KHT 2020'!$L$5,ROW(Tabel5[Klubnavn])),ROW($A38))-1),"")</f>
        <v/>
      </c>
    </row>
    <row r="40" spans="1:2" x14ac:dyDescent="0.25">
      <c r="A40" t="str">
        <f t="array" ref="A40">IFERROR(INDEX(Tabel5[Navn],SMALL(IF(Tabel5[Klubnavn]='KHT 2020'!$L$5,ROW(Tabel5[Klubnavn])),ROW($A39))-1),"")</f>
        <v/>
      </c>
      <c r="B40" t="str">
        <f t="array" ref="B40">IFERROR(INDEX(Tabel5[Spiller-Id],SMALL(IF(Tabel5[Klubnavn]='KHT 2020'!$L$5,ROW(Tabel5[Klubnavn])),ROW($A39))-1),"")</f>
        <v/>
      </c>
    </row>
    <row r="41" spans="1:2" x14ac:dyDescent="0.25">
      <c r="A41" t="str">
        <f t="array" ref="A41">IFERROR(INDEX(Tabel5[Navn],SMALL(IF(Tabel5[Klubnavn]='KHT 2020'!$L$5,ROW(Tabel5[Klubnavn])),ROW($A40))-1),"")</f>
        <v/>
      </c>
      <c r="B41" t="str">
        <f t="array" ref="B41">IFERROR(INDEX(Tabel5[Spiller-Id],SMALL(IF(Tabel5[Klubnavn]='KHT 2020'!$L$5,ROW(Tabel5[Klubnavn])),ROW($A40))-1),"")</f>
        <v/>
      </c>
    </row>
    <row r="42" spans="1:2" x14ac:dyDescent="0.25">
      <c r="A42" t="str">
        <f t="array" ref="A42">IFERROR(INDEX(Tabel5[Navn],SMALL(IF(Tabel5[Klubnavn]='KHT 2020'!$L$5,ROW(Tabel5[Klubnavn])),ROW($A41))-1),"")</f>
        <v/>
      </c>
      <c r="B42" t="str">
        <f t="array" ref="B42">IFERROR(INDEX(Tabel5[Spiller-Id],SMALL(IF(Tabel5[Klubnavn]='KHT 2020'!$L$5,ROW(Tabel5[Klubnavn])),ROW($A41))-1),"")</f>
        <v/>
      </c>
    </row>
    <row r="43" spans="1:2" x14ac:dyDescent="0.25">
      <c r="A43" t="str">
        <f t="array" ref="A43">IFERROR(INDEX(Tabel5[Navn],SMALL(IF(Tabel5[Klubnavn]='KHT 2020'!$L$5,ROW(Tabel5[Klubnavn])),ROW($A42))-1),"")</f>
        <v/>
      </c>
      <c r="B43" t="str">
        <f t="array" ref="B43">IFERROR(INDEX(Tabel5[Spiller-Id],SMALL(IF(Tabel5[Klubnavn]='KHT 2020'!$L$5,ROW(Tabel5[Klubnavn])),ROW($A42))-1),"")</f>
        <v/>
      </c>
    </row>
    <row r="44" spans="1:2" x14ac:dyDescent="0.25">
      <c r="A44" t="str">
        <f t="array" ref="A44">IFERROR(INDEX(Tabel5[Navn],SMALL(IF(Tabel5[Klubnavn]='KHT 2020'!$L$5,ROW(Tabel5[Klubnavn])),ROW($A43))-1),"")</f>
        <v/>
      </c>
      <c r="B44" t="str">
        <f t="array" ref="B44">IFERROR(INDEX(Tabel5[Spiller-Id],SMALL(IF(Tabel5[Klubnavn]='KHT 2020'!$L$5,ROW(Tabel5[Klubnavn])),ROW($A43))-1),"")</f>
        <v/>
      </c>
    </row>
    <row r="45" spans="1:2" x14ac:dyDescent="0.25">
      <c r="A45" t="str">
        <f t="array" ref="A45">IFERROR(INDEX(Tabel5[Navn],SMALL(IF(Tabel5[Klubnavn]='KHT 2020'!$L$5,ROW(Tabel5[Klubnavn])),ROW($A44))-1),"")</f>
        <v/>
      </c>
      <c r="B45" t="str">
        <f t="array" ref="B45">IFERROR(INDEX(Tabel5[Spiller-Id],SMALL(IF(Tabel5[Klubnavn]='KHT 2020'!$L$5,ROW(Tabel5[Klubnavn])),ROW($A44))-1),"")</f>
        <v/>
      </c>
    </row>
    <row r="46" spans="1:2" x14ac:dyDescent="0.25">
      <c r="A46" t="str">
        <f t="array" ref="A46">IFERROR(INDEX(Tabel5[Navn],SMALL(IF(Tabel5[Klubnavn]='KHT 2020'!$L$5,ROW(Tabel5[Klubnavn])),ROW($A45))-1),"")</f>
        <v/>
      </c>
      <c r="B46" t="str">
        <f t="array" ref="B46">IFERROR(INDEX(Tabel5[Spiller-Id],SMALL(IF(Tabel5[Klubnavn]='KHT 2020'!$L$5,ROW(Tabel5[Klubnavn])),ROW($A45))-1),"")</f>
        <v/>
      </c>
    </row>
    <row r="47" spans="1:2" x14ac:dyDescent="0.25">
      <c r="A47" t="str">
        <f t="array" ref="A47">IFERROR(INDEX(Tabel5[Navn],SMALL(IF(Tabel5[Klubnavn]='KHT 2020'!$L$5,ROW(Tabel5[Klubnavn])),ROW($A46))-1),"")</f>
        <v/>
      </c>
      <c r="B47" t="str">
        <f t="array" ref="B47">IFERROR(INDEX(Tabel5[Spiller-Id],SMALL(IF(Tabel5[Klubnavn]='KHT 2020'!$L$5,ROW(Tabel5[Klubnavn])),ROW($A46))-1),"")</f>
        <v/>
      </c>
    </row>
    <row r="48" spans="1:2" x14ac:dyDescent="0.25">
      <c r="A48" t="str">
        <f t="array" ref="A48">IFERROR(INDEX(Tabel5[Navn],SMALL(IF(Tabel5[Klubnavn]='KHT 2020'!$L$5,ROW(Tabel5[Klubnavn])),ROW($A47))-1),"")</f>
        <v/>
      </c>
      <c r="B48" t="str">
        <f t="array" ref="B48">IFERROR(INDEX(Tabel5[Spiller-Id],SMALL(IF(Tabel5[Klubnavn]='KHT 2020'!$L$5,ROW(Tabel5[Klubnavn])),ROW($A47))-1),"")</f>
        <v/>
      </c>
    </row>
    <row r="49" spans="1:2" x14ac:dyDescent="0.25">
      <c r="A49" t="str">
        <f t="array" ref="A49">IFERROR(INDEX(Tabel5[Navn],SMALL(IF(Tabel5[Klubnavn]='KHT 2020'!$L$5,ROW(Tabel5[Klubnavn])),ROW($A48))-1),"")</f>
        <v/>
      </c>
      <c r="B49" t="str">
        <f t="array" ref="B49">IFERROR(INDEX(Tabel5[Spiller-Id],SMALL(IF(Tabel5[Klubnavn]='KHT 2020'!$L$5,ROW(Tabel5[Klubnavn])),ROW($A48))-1),"")</f>
        <v/>
      </c>
    </row>
    <row r="50" spans="1:2" x14ac:dyDescent="0.25">
      <c r="A50" t="str">
        <f t="array" ref="A50">IFERROR(INDEX(Tabel5[Navn],SMALL(IF(Tabel5[Klubnavn]='KHT 2020'!$L$5,ROW(Tabel5[Klubnavn])),ROW($A49))-1),"")</f>
        <v/>
      </c>
      <c r="B50" t="str">
        <f t="array" ref="B50">IFERROR(INDEX(Tabel5[Spiller-Id],SMALL(IF(Tabel5[Klubnavn]='KHT 2020'!$L$5,ROW(Tabel5[Klubnavn])),ROW($A49))-1),"")</f>
        <v/>
      </c>
    </row>
    <row r="51" spans="1:2" x14ac:dyDescent="0.25">
      <c r="A51" t="str">
        <f t="array" ref="A51">IFERROR(INDEX(Tabel5[Navn],SMALL(IF(Tabel5[Klubnavn]='KHT 2020'!$L$5,ROW(Tabel5[Klubnavn])),ROW($A50))-1),"")</f>
        <v/>
      </c>
      <c r="B51" t="str">
        <f t="array" ref="B51">IFERROR(INDEX(Tabel5[Spiller-Id],SMALL(IF(Tabel5[Klubnavn]='KHT 2020'!$L$5,ROW(Tabel5[Klubnavn])),ROW($A50))-1),"")</f>
        <v/>
      </c>
    </row>
    <row r="52" spans="1:2" x14ac:dyDescent="0.25">
      <c r="A52" t="str">
        <f t="array" ref="A52">IFERROR(INDEX(Tabel5[Navn],SMALL(IF(Tabel5[Klubnavn]='KHT 2020'!$L$5,ROW(Tabel5[Klubnavn])),ROW($A51))-1),"")</f>
        <v/>
      </c>
      <c r="B52" t="str">
        <f t="array" ref="B52">IFERROR(INDEX(Tabel5[Spiller-Id],SMALL(IF(Tabel5[Klubnavn]='KHT 2020'!$L$5,ROW(Tabel5[Klubnavn])),ROW($A51))-1),"")</f>
        <v/>
      </c>
    </row>
    <row r="53" spans="1:2" x14ac:dyDescent="0.25">
      <c r="A53" t="str">
        <f t="array" ref="A53">IFERROR(INDEX(Tabel5[Navn],SMALL(IF(Tabel5[Klubnavn]='KHT 2020'!$L$5,ROW(Tabel5[Klubnavn])),ROW($A52))-1),"")</f>
        <v/>
      </c>
      <c r="B53" t="str">
        <f t="array" ref="B53">IFERROR(INDEX(Tabel5[Spiller-Id],SMALL(IF(Tabel5[Klubnavn]='KHT 2020'!$L$5,ROW(Tabel5[Klubnavn])),ROW($A52))-1),"")</f>
        <v/>
      </c>
    </row>
    <row r="54" spans="1:2" x14ac:dyDescent="0.25">
      <c r="A54" t="str">
        <f t="array" ref="A54">IFERROR(INDEX(Tabel5[Navn],SMALL(IF(Tabel5[Klubnavn]='KHT 2020'!$L$5,ROW(Tabel5[Klubnavn])),ROW($A53))-1),"")</f>
        <v/>
      </c>
      <c r="B54" t="str">
        <f t="array" ref="B54">IFERROR(INDEX(Tabel5[Spiller-Id],SMALL(IF(Tabel5[Klubnavn]='KHT 2020'!$L$5,ROW(Tabel5[Klubnavn])),ROW($A53))-1),"")</f>
        <v/>
      </c>
    </row>
    <row r="55" spans="1:2" x14ac:dyDescent="0.25">
      <c r="A55" t="str">
        <f t="array" ref="A55">IFERROR(INDEX(Tabel5[Navn],SMALL(IF(Tabel5[Klubnavn]='KHT 2020'!$L$5,ROW(Tabel5[Klubnavn])),ROW($A54))-1),"")</f>
        <v/>
      </c>
      <c r="B55" t="str">
        <f t="array" ref="B55">IFERROR(INDEX(Tabel5[Spiller-Id],SMALL(IF(Tabel5[Klubnavn]='KHT 2020'!$L$5,ROW(Tabel5[Klubnavn])),ROW($A54))-1),"")</f>
        <v/>
      </c>
    </row>
    <row r="56" spans="1:2" x14ac:dyDescent="0.25">
      <c r="A56" t="str">
        <f t="array" ref="A56">IFERROR(INDEX(Tabel5[Navn],SMALL(IF(Tabel5[Klubnavn]='KHT 2020'!$L$5,ROW(Tabel5[Klubnavn])),ROW($A55))-1),"")</f>
        <v/>
      </c>
      <c r="B56" t="str">
        <f t="array" ref="B56">IFERROR(INDEX(Tabel5[Spiller-Id],SMALL(IF(Tabel5[Klubnavn]='KHT 2020'!$L$5,ROW(Tabel5[Klubnavn])),ROW($A55))-1),"")</f>
        <v/>
      </c>
    </row>
    <row r="57" spans="1:2" x14ac:dyDescent="0.25">
      <c r="A57" t="str">
        <f t="array" ref="A57">IFERROR(INDEX(Tabel5[Navn],SMALL(IF(Tabel5[Klubnavn]='KHT 2020'!$L$5,ROW(Tabel5[Klubnavn])),ROW($A56))-1),"")</f>
        <v/>
      </c>
      <c r="B57" t="str">
        <f t="array" ref="B57">IFERROR(INDEX(Tabel5[Spiller-Id],SMALL(IF(Tabel5[Klubnavn]='KHT 2020'!$L$5,ROW(Tabel5[Klubnavn])),ROW($A56))-1),"")</f>
        <v/>
      </c>
    </row>
    <row r="58" spans="1:2" x14ac:dyDescent="0.25">
      <c r="A58" t="str">
        <f t="array" ref="A58">IFERROR(INDEX(Tabel5[Navn],SMALL(IF(Tabel5[Klubnavn]='KHT 2020'!$L$5,ROW(Tabel5[Klubnavn])),ROW($A57))-1),"")</f>
        <v/>
      </c>
      <c r="B58" t="str">
        <f t="array" ref="B58">IFERROR(INDEX(Tabel5[Spiller-Id],SMALL(IF(Tabel5[Klubnavn]='KHT 2020'!$L$5,ROW(Tabel5[Klubnavn])),ROW($A57))-1),"")</f>
        <v/>
      </c>
    </row>
    <row r="59" spans="1:2" x14ac:dyDescent="0.25">
      <c r="A59" t="str">
        <f t="array" ref="A59">IFERROR(INDEX(Tabel5[Navn],SMALL(IF(Tabel5[Klubnavn]='KHT 2020'!$L$5,ROW(Tabel5[Klubnavn])),ROW($A58))-1),"")</f>
        <v/>
      </c>
      <c r="B59" t="str">
        <f t="array" ref="B59">IFERROR(INDEX(Tabel5[Spiller-Id],SMALL(IF(Tabel5[Klubnavn]='KHT 2020'!$L$5,ROW(Tabel5[Klubnavn])),ROW($A58))-1),"")</f>
        <v/>
      </c>
    </row>
    <row r="60" spans="1:2" x14ac:dyDescent="0.25">
      <c r="A60" t="str">
        <f t="array" ref="A60">IFERROR(INDEX(Tabel5[Navn],SMALL(IF(Tabel5[Klubnavn]='KHT 2020'!$L$5,ROW(Tabel5[Klubnavn])),ROW($A59))-1),"")</f>
        <v/>
      </c>
      <c r="B60" t="str">
        <f t="array" ref="B60">IFERROR(INDEX(Tabel5[Spiller-Id],SMALL(IF(Tabel5[Klubnavn]='KHT 2020'!$L$5,ROW(Tabel5[Klubnavn])),ROW($A59))-1),"")</f>
        <v/>
      </c>
    </row>
    <row r="61" spans="1:2" x14ac:dyDescent="0.25">
      <c r="A61" t="str">
        <f t="array" ref="A61">IFERROR(INDEX(Tabel5[Navn],SMALL(IF(Tabel5[Klubnavn]='KHT 2020'!$L$5,ROW(Tabel5[Klubnavn])),ROW($A60))-1),"")</f>
        <v/>
      </c>
      <c r="B61" t="str">
        <f t="array" ref="B61">IFERROR(INDEX(Tabel5[Spiller-Id],SMALL(IF(Tabel5[Klubnavn]='KHT 2020'!$L$5,ROW(Tabel5[Klubnavn])),ROW($A60))-1),"")</f>
        <v/>
      </c>
    </row>
    <row r="62" spans="1:2" x14ac:dyDescent="0.25">
      <c r="A62" t="str">
        <f t="array" ref="A62">IFERROR(INDEX(Tabel5[Navn],SMALL(IF(Tabel5[Klubnavn]='KHT 2020'!$L$5,ROW(Tabel5[Klubnavn])),ROW($A61))-1),"")</f>
        <v/>
      </c>
      <c r="B62" t="str">
        <f t="array" ref="B62">IFERROR(INDEX(Tabel5[Spiller-Id],SMALL(IF(Tabel5[Klubnavn]='KHT 2020'!$L$5,ROW(Tabel5[Klubnavn])),ROW($A61))-1),"")</f>
        <v/>
      </c>
    </row>
    <row r="63" spans="1:2" x14ac:dyDescent="0.25">
      <c r="A63" t="str">
        <f t="array" ref="A63">IFERROR(INDEX(Tabel5[Navn],SMALL(IF(Tabel5[Klubnavn]='KHT 2020'!$L$5,ROW(Tabel5[Klubnavn])),ROW($A62))-1),"")</f>
        <v/>
      </c>
      <c r="B63" t="str">
        <f t="array" ref="B63">IFERROR(INDEX(Tabel5[Spiller-Id],SMALL(IF(Tabel5[Klubnavn]='KHT 2020'!$L$5,ROW(Tabel5[Klubnavn])),ROW($A62))-1),"")</f>
        <v/>
      </c>
    </row>
    <row r="64" spans="1:2" x14ac:dyDescent="0.25">
      <c r="A64" t="str">
        <f t="array" ref="A64">IFERROR(INDEX(Tabel5[Navn],SMALL(IF(Tabel5[Klubnavn]='KHT 2020'!$L$5,ROW(Tabel5[Klubnavn])),ROW($A63))-1),"")</f>
        <v/>
      </c>
      <c r="B64" t="str">
        <f t="array" ref="B64">IFERROR(INDEX(Tabel5[Spiller-Id],SMALL(IF(Tabel5[Klubnavn]='KHT 2020'!$L$5,ROW(Tabel5[Klubnavn])),ROW($A63))-1),"")</f>
        <v/>
      </c>
    </row>
    <row r="65" spans="1:2" x14ac:dyDescent="0.25">
      <c r="A65" t="str">
        <f t="array" ref="A65">IFERROR(INDEX(Tabel5[Navn],SMALL(IF(Tabel5[Klubnavn]='KHT 2020'!$L$5,ROW(Tabel5[Klubnavn])),ROW($A64))-1),"")</f>
        <v/>
      </c>
      <c r="B65" t="str">
        <f t="array" ref="B65">IFERROR(INDEX(Tabel5[Spiller-Id],SMALL(IF(Tabel5[Klubnavn]='KHT 2020'!$L$5,ROW(Tabel5[Klubnavn])),ROW($A64))-1),"")</f>
        <v/>
      </c>
    </row>
    <row r="66" spans="1:2" x14ac:dyDescent="0.25">
      <c r="A66" t="str">
        <f t="array" ref="A66">IFERROR(INDEX(Tabel5[Navn],SMALL(IF(Tabel5[Klubnavn]='KHT 2020'!$L$5,ROW(Tabel5[Klubnavn])),ROW($A65))-1),"")</f>
        <v/>
      </c>
      <c r="B66" t="str">
        <f t="array" ref="B66">IFERROR(INDEX(Tabel5[Spiller-Id],SMALL(IF(Tabel5[Klubnavn]='KHT 2020'!$L$5,ROW(Tabel5[Klubnavn])),ROW($A65))-1),"")</f>
        <v/>
      </c>
    </row>
    <row r="67" spans="1:2" x14ac:dyDescent="0.25">
      <c r="A67" t="str">
        <f t="array" ref="A67">IFERROR(INDEX(Tabel5[Navn],SMALL(IF(Tabel5[Klubnavn]='KHT 2020'!$L$5,ROW(Tabel5[Klubnavn])),ROW($A66))-1),"")</f>
        <v/>
      </c>
      <c r="B67" t="str">
        <f t="array" ref="B67">IFERROR(INDEX(Tabel5[Spiller-Id],SMALL(IF(Tabel5[Klubnavn]='KHT 2020'!$L$5,ROW(Tabel5[Klubnavn])),ROW($A66))-1),"")</f>
        <v/>
      </c>
    </row>
    <row r="68" spans="1:2" x14ac:dyDescent="0.25">
      <c r="A68" t="str">
        <f t="array" ref="A68">IFERROR(INDEX(Tabel5[Navn],SMALL(IF(Tabel5[Klubnavn]='KHT 2020'!$L$5,ROW(Tabel5[Klubnavn])),ROW($A67))-1),"")</f>
        <v/>
      </c>
      <c r="B68" t="str">
        <f t="array" ref="B68">IFERROR(INDEX(Tabel5[Spiller-Id],SMALL(IF(Tabel5[Klubnavn]='KHT 2020'!$L$5,ROW(Tabel5[Klubnavn])),ROW($A67))-1),"")</f>
        <v/>
      </c>
    </row>
    <row r="69" spans="1:2" x14ac:dyDescent="0.25">
      <c r="A69" t="str">
        <f t="array" ref="A69">IFERROR(INDEX(Tabel5[Navn],SMALL(IF(Tabel5[Klubnavn]='KHT 2020'!$L$5,ROW(Tabel5[Klubnavn])),ROW($A68))-1),"")</f>
        <v/>
      </c>
      <c r="B69" t="str">
        <f t="array" ref="B69">IFERROR(INDEX(Tabel5[Spiller-Id],SMALL(IF(Tabel5[Klubnavn]='KHT 2020'!$L$5,ROW(Tabel5[Klubnavn])),ROW($A68))-1),"")</f>
        <v/>
      </c>
    </row>
    <row r="70" spans="1:2" x14ac:dyDescent="0.25">
      <c r="A70" t="str">
        <f t="array" ref="A70">IFERROR(INDEX(Tabel5[Navn],SMALL(IF(Tabel5[Klubnavn]='KHT 2020'!$L$5,ROW(Tabel5[Klubnavn])),ROW($A69))-1),"")</f>
        <v/>
      </c>
      <c r="B70" t="str">
        <f t="array" ref="B70">IFERROR(INDEX(Tabel5[Spiller-Id],SMALL(IF(Tabel5[Klubnavn]='KHT 2020'!$L$5,ROW(Tabel5[Klubnavn])),ROW($A69))-1),"")</f>
        <v/>
      </c>
    </row>
    <row r="71" spans="1:2" x14ac:dyDescent="0.25">
      <c r="A71" t="str">
        <f t="array" ref="A71">IFERROR(INDEX(Tabel5[Navn],SMALL(IF(Tabel5[Klubnavn]='KHT 2020'!$L$5,ROW(Tabel5[Klubnavn])),ROW($A70))-1),"")</f>
        <v/>
      </c>
      <c r="B71" t="str">
        <f t="array" ref="B71">IFERROR(INDEX(Tabel5[Spiller-Id],SMALL(IF(Tabel5[Klubnavn]='KHT 2020'!$L$5,ROW(Tabel5[Klubnavn])),ROW($A70))-1),"")</f>
        <v/>
      </c>
    </row>
    <row r="72" spans="1:2" x14ac:dyDescent="0.25">
      <c r="A72" t="str">
        <f t="array" ref="A72">IFERROR(INDEX(Tabel5[Navn],SMALL(IF(Tabel5[Klubnavn]='KHT 2020'!$L$5,ROW(Tabel5[Klubnavn])),ROW($A71))-1),"")</f>
        <v/>
      </c>
      <c r="B72" t="str">
        <f t="array" ref="B72">IFERROR(INDEX(Tabel5[Spiller-Id],SMALL(IF(Tabel5[Klubnavn]='KHT 2020'!$L$5,ROW(Tabel5[Klubnavn])),ROW($A71))-1),"")</f>
        <v/>
      </c>
    </row>
    <row r="73" spans="1:2" x14ac:dyDescent="0.25">
      <c r="A73" t="str">
        <f t="array" ref="A73">IFERROR(INDEX(Tabel5[Navn],SMALL(IF(Tabel5[Klubnavn]='KHT 2020'!$L$5,ROW(Tabel5[Klubnavn])),ROW($A72))-1),"")</f>
        <v/>
      </c>
      <c r="B73" t="str">
        <f t="array" ref="B73">IFERROR(INDEX(Tabel5[Spiller-Id],SMALL(IF(Tabel5[Klubnavn]='KHT 2020'!$L$5,ROW(Tabel5[Klubnavn])),ROW($A72))-1),"")</f>
        <v/>
      </c>
    </row>
    <row r="74" spans="1:2" x14ac:dyDescent="0.25">
      <c r="A74" t="str">
        <f t="array" ref="A74">IFERROR(INDEX(Tabel5[Navn],SMALL(IF(Tabel5[Klubnavn]='KHT 2020'!$L$5,ROW(Tabel5[Klubnavn])),ROW($A73))-1),"")</f>
        <v/>
      </c>
      <c r="B74" t="str">
        <f t="array" ref="B74">IFERROR(INDEX(Tabel5[Spiller-Id],SMALL(IF(Tabel5[Klubnavn]='KHT 2020'!$L$5,ROW(Tabel5[Klubnavn])),ROW($A73))-1),"")</f>
        <v/>
      </c>
    </row>
    <row r="75" spans="1:2" x14ac:dyDescent="0.25">
      <c r="A75" t="str">
        <f t="array" ref="A75">IFERROR(INDEX(Tabel5[Navn],SMALL(IF(Tabel5[Klubnavn]='KHT 2020'!$L$5,ROW(Tabel5[Klubnavn])),ROW($A74))-1),"")</f>
        <v/>
      </c>
      <c r="B75" t="str">
        <f t="array" ref="B75">IFERROR(INDEX(Tabel5[Spiller-Id],SMALL(IF(Tabel5[Klubnavn]='KHT 2020'!$L$5,ROW(Tabel5[Klubnavn])),ROW($A74))-1),"")</f>
        <v/>
      </c>
    </row>
    <row r="76" spans="1:2" x14ac:dyDescent="0.25">
      <c r="A76" t="str">
        <f t="array" ref="A76">IFERROR(INDEX(Tabel5[Navn],SMALL(IF(Tabel5[Klubnavn]='KHT 2020'!$L$5,ROW(Tabel5[Klubnavn])),ROW($A75))-1),"")</f>
        <v/>
      </c>
      <c r="B76" t="str">
        <f t="array" ref="B76">IFERROR(INDEX(Tabel5[Spiller-Id],SMALL(IF(Tabel5[Klubnavn]='KHT 2020'!$L$5,ROW(Tabel5[Klubnavn])),ROW($A75))-1),"")</f>
        <v/>
      </c>
    </row>
    <row r="77" spans="1:2" x14ac:dyDescent="0.25">
      <c r="A77" t="str">
        <f t="array" ref="A77">IFERROR(INDEX(Tabel5[Navn],SMALL(IF(Tabel5[Klubnavn]='KHT 2020'!$L$5,ROW(Tabel5[Klubnavn])),ROW($A76))-1),"")</f>
        <v/>
      </c>
      <c r="B77" t="str">
        <f t="array" ref="B77">IFERROR(INDEX(Tabel5[Spiller-Id],SMALL(IF(Tabel5[Klubnavn]='KHT 2020'!$L$5,ROW(Tabel5[Klubnavn])),ROW($A76))-1),"")</f>
        <v/>
      </c>
    </row>
    <row r="78" spans="1:2" x14ac:dyDescent="0.25">
      <c r="A78" t="str">
        <f t="array" ref="A78">IFERROR(INDEX(Tabel5[Navn],SMALL(IF(Tabel5[Klubnavn]='KHT 2020'!$L$5,ROW(Tabel5[Klubnavn])),ROW($A77))-1),"")</f>
        <v/>
      </c>
      <c r="B78" t="str">
        <f t="array" ref="B78">IFERROR(INDEX(Tabel5[Spiller-Id],SMALL(IF(Tabel5[Klubnavn]='KHT 2020'!$L$5,ROW(Tabel5[Klubnavn])),ROW($A77))-1),"")</f>
        <v/>
      </c>
    </row>
    <row r="79" spans="1:2" x14ac:dyDescent="0.25">
      <c r="A79" t="str">
        <f t="array" ref="A79">IFERROR(INDEX(Tabel5[Navn],SMALL(IF(Tabel5[Klubnavn]='KHT 2020'!$L$5,ROW(Tabel5[Klubnavn])),ROW($A78))-1),"")</f>
        <v/>
      </c>
      <c r="B79" t="str">
        <f t="array" ref="B79">IFERROR(INDEX(Tabel5[Spiller-Id],SMALL(IF(Tabel5[Klubnavn]='KHT 2020'!$L$5,ROW(Tabel5[Klubnavn])),ROW($A78))-1),"")</f>
        <v/>
      </c>
    </row>
    <row r="80" spans="1:2" x14ac:dyDescent="0.25">
      <c r="A80" t="str">
        <f t="array" ref="A80">IFERROR(INDEX(Tabel5[Navn],SMALL(IF(Tabel5[Klubnavn]='KHT 2020'!$L$5,ROW(Tabel5[Klubnavn])),ROW($A79))-1),"")</f>
        <v/>
      </c>
      <c r="B80" t="str">
        <f t="array" ref="B80">IFERROR(INDEX(Tabel5[Spiller-Id],SMALL(IF(Tabel5[Klubnavn]='KHT 2020'!$L$5,ROW(Tabel5[Klubnavn])),ROW($A79))-1),"")</f>
        <v/>
      </c>
    </row>
    <row r="81" spans="1:2" x14ac:dyDescent="0.25">
      <c r="A81" t="str">
        <f t="array" ref="A81">IFERROR(INDEX(Tabel5[Navn],SMALL(IF(Tabel5[Klubnavn]='KHT 2020'!$L$5,ROW(Tabel5[Klubnavn])),ROW($A80))),"")</f>
        <v/>
      </c>
      <c r="B81" t="str">
        <f t="array" ref="B81">IFERROR(INDEX(Tabel5[Spiller-Id],SMALL(IF(Tabel5[Klubnavn]='KHT 2020'!$L$5,ROW(Tabel5[Klubnavn])),ROW($A80))),"")</f>
        <v/>
      </c>
    </row>
    <row r="82" spans="1:2" x14ac:dyDescent="0.25">
      <c r="A82" t="str">
        <f t="array" ref="A82">IFERROR(INDEX(Tabel5[Navn],SMALL(IF(Tabel5[Klubnavn]='KHT 2020'!$L$5,ROW(Tabel5[Klubnavn])),ROW($A81))),"")</f>
        <v/>
      </c>
      <c r="B82" t="str">
        <f t="array" ref="B82">IFERROR(INDEX(Tabel5[Spiller-Id],SMALL(IF(Tabel5[Klubnavn]='KHT 2020'!$L$5,ROW(Tabel5[Klubnavn])),ROW($A81))),"")</f>
        <v/>
      </c>
    </row>
    <row r="83" spans="1:2" x14ac:dyDescent="0.25">
      <c r="A83" t="str">
        <f t="array" ref="A83">IFERROR(INDEX(Tabel5[Navn],SMALL(IF(Tabel5[Klubnavn]='KHT 2020'!$L$5,ROW(Tabel5[Klubnavn])),ROW($A82))),"")</f>
        <v/>
      </c>
      <c r="B83" t="str">
        <f t="array" ref="B83">IFERROR(INDEX(Tabel5[Spiller-Id],SMALL(IF(Tabel5[Klubnavn]='KHT 2020'!$L$5,ROW(Tabel5[Klubnavn])),ROW($A82))),"")</f>
        <v/>
      </c>
    </row>
    <row r="84" spans="1:2" x14ac:dyDescent="0.25">
      <c r="A84" t="str">
        <f t="array" ref="A84">IFERROR(INDEX(Tabel5[Navn],SMALL(IF(Tabel5[Klubnavn]='KHT 2020'!$L$5,ROW(Tabel5[Klubnavn])),ROW($A83))),"")</f>
        <v/>
      </c>
      <c r="B84" t="str">
        <f t="array" ref="B84">IFERROR(INDEX(Tabel5[Spiller-Id],SMALL(IF(Tabel5[Klubnavn]='KHT 2020'!$L$5,ROW(Tabel5[Klubnavn])),ROW($A83))),"")</f>
        <v/>
      </c>
    </row>
    <row r="85" spans="1:2" x14ac:dyDescent="0.25">
      <c r="A85" t="str">
        <f t="array" ref="A85">IFERROR(INDEX(Tabel5[Navn],SMALL(IF(Tabel5[Klubnavn]='KHT 2020'!$L$5,ROW(Tabel5[Klubnavn])),ROW($A84))),"")</f>
        <v/>
      </c>
      <c r="B85" t="str">
        <f t="array" ref="B85">IFERROR(INDEX(Tabel5[Spiller-Id],SMALL(IF(Tabel5[Klubnavn]='KHT 2020'!$L$5,ROW(Tabel5[Klubnavn])),ROW($A84))),"")</f>
        <v/>
      </c>
    </row>
    <row r="86" spans="1:2" x14ac:dyDescent="0.25">
      <c r="A86" t="str">
        <f t="array" ref="A86">IFERROR(INDEX(Tabel5[Navn],SMALL(IF(Tabel5[Klubnavn]='KHT 2020'!$L$5,ROW(Tabel5[Klubnavn])),ROW($A85))),"")</f>
        <v/>
      </c>
      <c r="B86" t="str">
        <f t="array" ref="B86">IFERROR(INDEX(Tabel5[Spiller-Id],SMALL(IF(Tabel5[Klubnavn]='KHT 2020'!$L$5,ROW(Tabel5[Klubnavn])),ROW($A85))),"")</f>
        <v/>
      </c>
    </row>
    <row r="87" spans="1:2" x14ac:dyDescent="0.25">
      <c r="A87" t="str">
        <f t="array" ref="A87">IFERROR(INDEX(Tabel5[Navn],SMALL(IF(Tabel5[Klubnavn]='KHT 2020'!$L$5,ROW(Tabel5[Klubnavn])),ROW($A86))),"")</f>
        <v/>
      </c>
      <c r="B87" t="str">
        <f t="array" ref="B87">IFERROR(INDEX(Tabel5[Spiller-Id],SMALL(IF(Tabel5[Klubnavn]='KHT 2020'!$L$5,ROW(Tabel5[Klubnavn])),ROW($A86))),"")</f>
        <v/>
      </c>
    </row>
    <row r="88" spans="1:2" x14ac:dyDescent="0.25">
      <c r="A88" t="str">
        <f t="array" ref="A88">IFERROR(INDEX(Tabel5[Navn],SMALL(IF(Tabel5[Klubnavn]='KHT 2020'!$L$5,ROW(Tabel5[Klubnavn])),ROW($A87))),"")</f>
        <v/>
      </c>
      <c r="B88" t="str">
        <f t="array" ref="B88">IFERROR(INDEX(Tabel5[Spiller-Id],SMALL(IF(Tabel5[Klubnavn]='KHT 2020'!$L$5,ROW(Tabel5[Klubnavn])),ROW($A87))),"")</f>
        <v/>
      </c>
    </row>
    <row r="89" spans="1:2" x14ac:dyDescent="0.25">
      <c r="A89" t="str">
        <f t="array" ref="A89">IFERROR(INDEX(Tabel5[Navn],SMALL(IF(Tabel5[Klubnavn]='KHT 2020'!$L$5,ROW(Tabel5[Klubnavn])),ROW($A88))),"")</f>
        <v/>
      </c>
      <c r="B89" t="str">
        <f t="array" ref="B89">IFERROR(INDEX(Tabel5[Spiller-Id],SMALL(IF(Tabel5[Klubnavn]='KHT 2020'!$L$5,ROW(Tabel5[Klubnavn])),ROW($A88))),"")</f>
        <v/>
      </c>
    </row>
    <row r="90" spans="1:2" x14ac:dyDescent="0.25">
      <c r="A90" t="str">
        <f t="array" ref="A90">IFERROR(INDEX(Tabel5[Navn],SMALL(IF(Tabel5[Klubnavn]='KHT 2020'!$L$5,ROW(Tabel5[Klubnavn])),ROW($A89))),"")</f>
        <v/>
      </c>
      <c r="B90" t="str">
        <f t="array" ref="B90">IFERROR(INDEX(Tabel5[Spiller-Id],SMALL(IF(Tabel5[Klubnavn]='KHT 2020'!$L$5,ROW(Tabel5[Klubnavn])),ROW($A89))),"")</f>
        <v/>
      </c>
    </row>
    <row r="91" spans="1:2" x14ac:dyDescent="0.25">
      <c r="A91" t="str">
        <f t="array" ref="A91">IFERROR(INDEX(Tabel5[Navn],SMALL(IF(Tabel5[Klubnavn]='KHT 2020'!$L$5,ROW(Tabel5[Klubnavn])),ROW($A90))),"")</f>
        <v/>
      </c>
      <c r="B91" t="str">
        <f t="array" ref="B91">IFERROR(INDEX(Tabel5[Spiller-Id],SMALL(IF(Tabel5[Klubnavn]='KHT 2020'!$L$5,ROW(Tabel5[Klubnavn])),ROW($A90))),"")</f>
        <v/>
      </c>
    </row>
    <row r="92" spans="1:2" x14ac:dyDescent="0.25">
      <c r="A92" t="str">
        <f t="array" ref="A92">IFERROR(INDEX(Tabel5[Navn],SMALL(IF(Tabel5[Klubnavn]='KHT 2020'!$L$5,ROW(Tabel5[Klubnavn])),ROW($A91))),"")</f>
        <v/>
      </c>
      <c r="B92" t="str">
        <f t="array" ref="B92">IFERROR(INDEX(Tabel5[Spiller-Id],SMALL(IF(Tabel5[Klubnavn]='KHT 2020'!$L$5,ROW(Tabel5[Klubnavn])),ROW($A91))),"")</f>
        <v/>
      </c>
    </row>
    <row r="93" spans="1:2" x14ac:dyDescent="0.25">
      <c r="A93" t="str">
        <f t="array" ref="A93">IFERROR(INDEX(Tabel5[Navn],SMALL(IF(Tabel5[Klubnavn]='KHT 2020'!$L$5,ROW(Tabel5[Klubnavn])),ROW($A92))),"")</f>
        <v/>
      </c>
      <c r="B93" t="str">
        <f t="array" ref="B93">IFERROR(INDEX(Tabel5[Spiller-Id],SMALL(IF(Tabel5[Klubnavn]='KHT 2020'!$L$5,ROW(Tabel5[Klubnavn])),ROW($A92))),"")</f>
        <v/>
      </c>
    </row>
    <row r="94" spans="1:2" x14ac:dyDescent="0.25">
      <c r="A94" t="str">
        <f t="array" ref="A94">IFERROR(INDEX(Tabel5[Navn],SMALL(IF(Tabel5[Klubnavn]='KHT 2020'!$L$5,ROW(Tabel5[Klubnavn])),ROW($A93))),"")</f>
        <v/>
      </c>
      <c r="B94" t="str">
        <f t="array" ref="B94">IFERROR(INDEX(Tabel5[Spiller-Id],SMALL(IF(Tabel5[Klubnavn]='KHT 2020'!$L$5,ROW(Tabel5[Klubnavn])),ROW($A93))),"")</f>
        <v/>
      </c>
    </row>
    <row r="95" spans="1:2" x14ac:dyDescent="0.25">
      <c r="A95" t="str">
        <f t="array" ref="A95">IFERROR(INDEX(Tabel5[Navn],SMALL(IF(Tabel5[Klubnavn]='KHT 2020'!$L$5,ROW(Tabel5[Klubnavn])),ROW($A94))),"")</f>
        <v/>
      </c>
      <c r="B95" t="str">
        <f t="array" ref="B95">IFERROR(INDEX(Tabel5[Spiller-Id],SMALL(IF(Tabel5[Klubnavn]='KHT 2020'!$L$5,ROW(Tabel5[Klubnavn])),ROW($A94))),"")</f>
        <v/>
      </c>
    </row>
    <row r="96" spans="1:2" x14ac:dyDescent="0.25">
      <c r="A96" t="str">
        <f t="array" ref="A96">IFERROR(INDEX(Tabel5[Navn],SMALL(IF(Tabel5[Klubnavn]='KHT 2020'!$L$5,ROW(Tabel5[Klubnavn])),ROW($A95))),"")</f>
        <v/>
      </c>
      <c r="B96" t="str">
        <f t="array" ref="B96">IFERROR(INDEX(Tabel5[Spiller-Id],SMALL(IF(Tabel5[Klubnavn]='KHT 2020'!$L$5,ROW(Tabel5[Klubnavn])),ROW($A95))),"")</f>
        <v/>
      </c>
    </row>
    <row r="97" spans="1:2" x14ac:dyDescent="0.25">
      <c r="A97" t="str">
        <f t="array" ref="A97">IFERROR(INDEX(Tabel5[Navn],SMALL(IF(Tabel5[Klubnavn]='KHT 2020'!$L$5,ROW(Tabel5[Klubnavn])),ROW($A96))),"")</f>
        <v/>
      </c>
      <c r="B97" t="str">
        <f t="array" ref="B97">IFERROR(INDEX(Tabel5[Spiller-Id],SMALL(IF(Tabel5[Klubnavn]='KHT 2020'!$L$5,ROW(Tabel5[Klubnavn])),ROW($A96))),"")</f>
        <v/>
      </c>
    </row>
    <row r="98" spans="1:2" x14ac:dyDescent="0.25">
      <c r="A98" t="str">
        <f t="array" ref="A98">IFERROR(INDEX(Tabel5[Navn],SMALL(IF(Tabel5[Klubnavn]='KHT 2020'!$L$5,ROW(Tabel5[Klubnavn])),ROW($A97))),"")</f>
        <v/>
      </c>
      <c r="B98" t="str">
        <f t="array" ref="B98">IFERROR(INDEX(Tabel5[Spiller-Id],SMALL(IF(Tabel5[Klubnavn]='KHT 2020'!$L$5,ROW(Tabel5[Klubnavn])),ROW($A97))),"")</f>
        <v/>
      </c>
    </row>
    <row r="99" spans="1:2" x14ac:dyDescent="0.25">
      <c r="A99" t="str">
        <f t="array" ref="A99">IFERROR(INDEX(Tabel5[Navn],SMALL(IF(Tabel5[Klubnavn]='KHT 2020'!$L$5,ROW(Tabel5[Klubnavn])),ROW($A98))),"")</f>
        <v/>
      </c>
      <c r="B99" t="str">
        <f t="array" ref="B99">IFERROR(INDEX(Tabel5[Spiller-Id],SMALL(IF(Tabel5[Klubnavn]='KHT 2020'!$L$5,ROW(Tabel5[Klubnavn])),ROW($A98))),"")</f>
        <v/>
      </c>
    </row>
    <row r="100" spans="1:2" x14ac:dyDescent="0.25">
      <c r="A100" t="str">
        <f t="array" ref="A100">IFERROR(INDEX(Tabel5[Navn],SMALL(IF(Tabel5[Klubnavn]='KHT 2020'!$L$5,ROW(Tabel5[Klubnavn])),ROW($A99))),"")</f>
        <v/>
      </c>
      <c r="B100" t="str">
        <f t="array" ref="B100">IFERROR(INDEX(Tabel5[Spiller-Id],SMALL(IF(Tabel5[Klubnavn]='KHT 2020'!$L$5,ROW(Tabel5[Klubnavn])),ROW($A99))),"")</f>
        <v/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1"/>
  <sheetViews>
    <sheetView showGridLines="0" showRowColHeaders="0" zoomScale="90" zoomScaleNormal="90" workbookViewId="0">
      <selection activeCell="H13" sqref="H13:T13"/>
    </sheetView>
  </sheetViews>
  <sheetFormatPr defaultColWidth="1.85546875" defaultRowHeight="12" customHeight="1" x14ac:dyDescent="0.15"/>
  <cols>
    <col min="1" max="1" width="1.28515625" style="1" customWidth="1"/>
    <col min="2" max="6" width="1.85546875" style="1" customWidth="1"/>
    <col min="7" max="7" width="1.28515625" style="1" customWidth="1"/>
    <col min="8" max="21" width="1.85546875" style="1" customWidth="1"/>
    <col min="22" max="22" width="1.28515625" style="1" customWidth="1"/>
    <col min="23" max="25" width="1.85546875" style="1" customWidth="1"/>
    <col min="26" max="26" width="1.5703125" style="1" customWidth="1"/>
    <col min="27" max="27" width="1.85546875" style="1" customWidth="1"/>
    <col min="28" max="28" width="1.28515625" style="1" customWidth="1"/>
    <col min="29" max="32" width="1.85546875" style="1" customWidth="1"/>
    <col min="33" max="33" width="1.5703125" style="1" customWidth="1"/>
    <col min="34" max="34" width="2.28515625" style="1" customWidth="1"/>
    <col min="35" max="35" width="1.28515625" style="1" customWidth="1"/>
    <col min="36" max="36" width="1.85546875" style="1" customWidth="1"/>
    <col min="37" max="37" width="1.28515625" style="1" customWidth="1"/>
    <col min="38" max="38" width="1.85546875" style="1" customWidth="1"/>
    <col min="39" max="39" width="1.28515625" style="1" customWidth="1"/>
    <col min="40" max="41" width="1.85546875" style="1" customWidth="1"/>
    <col min="42" max="42" width="1.85546875" style="1"/>
    <col min="43" max="44" width="1.28515625" style="1" customWidth="1"/>
    <col min="45" max="45" width="1.85546875" style="1"/>
    <col min="46" max="46" width="1.28515625" style="1" customWidth="1"/>
    <col min="47" max="47" width="1.85546875" style="1"/>
    <col min="48" max="48" width="1.28515625" style="1" customWidth="1"/>
    <col min="49" max="49" width="1.85546875" style="1"/>
    <col min="50" max="50" width="1.28515625" style="1" customWidth="1"/>
    <col min="51" max="54" width="1.85546875" style="1"/>
    <col min="55" max="55" width="1.28515625" style="1" customWidth="1"/>
    <col min="56" max="56" width="1.85546875" style="1"/>
    <col min="57" max="57" width="1.28515625" style="1" customWidth="1"/>
    <col min="58" max="58" width="1.85546875" style="1"/>
    <col min="59" max="59" width="1.28515625" style="1" customWidth="1"/>
    <col min="60" max="60" width="1.85546875" style="1"/>
    <col min="61" max="61" width="1.28515625" style="1" customWidth="1"/>
    <col min="62" max="64" width="1.85546875" style="1"/>
    <col min="65" max="66" width="1.28515625" style="1" customWidth="1"/>
    <col min="67" max="67" width="1.85546875" style="1"/>
    <col min="68" max="68" width="1.28515625" style="1" customWidth="1"/>
    <col min="69" max="69" width="1.85546875" style="1"/>
    <col min="70" max="70" width="1.28515625" style="1" customWidth="1"/>
    <col min="71" max="71" width="1.85546875" style="1"/>
    <col min="72" max="72" width="1.28515625" style="1" customWidth="1"/>
    <col min="73" max="76" width="1.85546875" style="1"/>
    <col min="77" max="77" width="1.28515625" style="1" customWidth="1"/>
    <col min="78" max="78" width="1.85546875" style="1"/>
    <col min="79" max="79" width="1.28515625" style="1" customWidth="1"/>
    <col min="80" max="80" width="1.85546875" style="1"/>
    <col min="81" max="81" width="1.28515625" style="1" customWidth="1"/>
    <col min="82" max="82" width="1.85546875" style="1"/>
    <col min="83" max="83" width="1.28515625" style="1" customWidth="1"/>
    <col min="84" max="86" width="1.85546875" style="1"/>
    <col min="87" max="87" width="1.28515625" style="1" customWidth="1"/>
    <col min="88" max="88" width="1.85546875" style="1"/>
    <col min="89" max="148" width="8" style="1" customWidth="1"/>
    <col min="149" max="16384" width="1.85546875" style="1"/>
  </cols>
  <sheetData>
    <row r="1" spans="1:68" ht="12" customHeight="1" x14ac:dyDescent="0.35">
      <c r="L1" s="101" t="str">
        <f>'KHT 2020'!L1:X2</f>
        <v>Hold</v>
      </c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AF1" s="79" t="s">
        <v>1202</v>
      </c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14"/>
      <c r="BH1" s="14"/>
      <c r="BP1" s="14"/>
    </row>
    <row r="2" spans="1:68" ht="12" customHeight="1" x14ac:dyDescent="0.35"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14"/>
      <c r="BH2" s="14"/>
      <c r="BP2" s="14"/>
    </row>
    <row r="3" spans="1:68" ht="12" customHeight="1" x14ac:dyDescent="0.35">
      <c r="L3" s="24" t="s">
        <v>200</v>
      </c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P3" s="13"/>
    </row>
    <row r="4" spans="1:68" ht="12" customHeight="1" x14ac:dyDescent="0.35">
      <c r="W4" s="98" t="s">
        <v>8</v>
      </c>
      <c r="X4" s="98"/>
      <c r="Y4" s="98"/>
      <c r="Z4" s="98"/>
      <c r="AA4" s="98"/>
      <c r="AB4" s="98"/>
      <c r="AC4" s="98"/>
      <c r="AD4" s="98" t="s">
        <v>4</v>
      </c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13"/>
    </row>
    <row r="5" spans="1:68" ht="12" customHeight="1" x14ac:dyDescent="0.35">
      <c r="L5" s="92" t="str">
        <f>IF(LEFT(L1,LEN(L1)-2)="Ho","",LEFT(L1,LEN(L1)-2))</f>
        <v/>
      </c>
      <c r="M5" s="93"/>
      <c r="N5" s="93"/>
      <c r="O5" s="93"/>
      <c r="P5" s="93"/>
      <c r="Q5" s="93"/>
      <c r="R5" s="93"/>
      <c r="S5" s="93"/>
      <c r="T5" s="94"/>
      <c r="W5" s="99" t="str">
        <f>IFERROR(Kampe!Z4,"")</f>
        <v/>
      </c>
      <c r="X5" s="99"/>
      <c r="Y5" s="99"/>
      <c r="Z5" s="99"/>
      <c r="AA5" s="99"/>
      <c r="AB5" s="99"/>
      <c r="AC5" s="99"/>
      <c r="AD5" s="100" t="str">
        <f>Kampe!AA4</f>
        <v/>
      </c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4"/>
      <c r="AW5" s="80" t="str">
        <f>'KHT 2020'!AW5:BC6</f>
        <v>Kampdato</v>
      </c>
      <c r="AX5" s="81"/>
      <c r="AY5" s="81"/>
      <c r="AZ5" s="81"/>
      <c r="BA5" s="81"/>
      <c r="BB5" s="81"/>
      <c r="BC5" s="82"/>
    </row>
    <row r="6" spans="1:68" ht="12" customHeight="1" x14ac:dyDescent="0.35">
      <c r="L6" s="95"/>
      <c r="M6" s="96"/>
      <c r="N6" s="96"/>
      <c r="O6" s="96"/>
      <c r="P6" s="96"/>
      <c r="Q6" s="96"/>
      <c r="R6" s="96"/>
      <c r="S6" s="96"/>
      <c r="T6" s="97"/>
      <c r="W6" s="99"/>
      <c r="X6" s="99"/>
      <c r="Y6" s="99"/>
      <c r="Z6" s="99"/>
      <c r="AA6" s="99"/>
      <c r="AB6" s="99"/>
      <c r="AC6" s="99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4"/>
      <c r="AW6" s="83"/>
      <c r="AX6" s="84"/>
      <c r="AY6" s="84"/>
      <c r="AZ6" s="84"/>
      <c r="BA6" s="84"/>
      <c r="BB6" s="84"/>
      <c r="BC6" s="85"/>
    </row>
    <row r="7" spans="1:68" ht="12" customHeight="1" thickBot="1" x14ac:dyDescent="0.4">
      <c r="L7" s="74" t="s">
        <v>11</v>
      </c>
      <c r="M7" s="74"/>
      <c r="N7" s="74"/>
      <c r="O7" s="74"/>
      <c r="P7" s="74"/>
      <c r="Q7" s="74"/>
      <c r="R7" s="74"/>
      <c r="S7" s="74"/>
      <c r="T7" s="74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W7" s="24" t="s">
        <v>0</v>
      </c>
      <c r="AX7" s="13"/>
      <c r="AY7" s="13"/>
      <c r="AZ7" s="13"/>
      <c r="BA7" s="13"/>
      <c r="BB7" s="13"/>
      <c r="BC7" s="13"/>
    </row>
    <row r="8" spans="1:68" ht="8.1" customHeight="1" thickTop="1" x14ac:dyDescent="0.15">
      <c r="L8" s="68" t="str">
        <f>IFERROR(VLOOKUP(W5,Kampe!$A$2:$L$108,7,FALSE),"")</f>
        <v/>
      </c>
      <c r="M8" s="69"/>
      <c r="N8" s="69"/>
      <c r="O8" s="69"/>
      <c r="P8" s="69"/>
      <c r="Q8" s="69"/>
      <c r="R8" s="69"/>
      <c r="S8" s="69"/>
      <c r="T8" s="70"/>
      <c r="U8" s="25"/>
      <c r="V8" s="35"/>
      <c r="W8" s="64" t="s">
        <v>1203</v>
      </c>
      <c r="X8" s="36"/>
      <c r="Y8" s="64" t="s">
        <v>1204</v>
      </c>
      <c r="Z8" s="36"/>
      <c r="AA8" s="36"/>
      <c r="AB8" s="36"/>
      <c r="AC8" s="64" t="s">
        <v>1205</v>
      </c>
      <c r="AD8" s="36"/>
      <c r="AE8" s="64" t="s">
        <v>3</v>
      </c>
      <c r="AF8" s="36"/>
      <c r="AG8" s="64" t="s">
        <v>936</v>
      </c>
      <c r="AH8" s="36"/>
      <c r="AQ8" s="52"/>
    </row>
    <row r="9" spans="1:68" ht="12" customHeight="1" x14ac:dyDescent="0.15">
      <c r="L9" s="71"/>
      <c r="M9" s="72"/>
      <c r="N9" s="72"/>
      <c r="O9" s="72"/>
      <c r="P9" s="72"/>
      <c r="Q9" s="72"/>
      <c r="R9" s="72"/>
      <c r="S9" s="72"/>
      <c r="T9" s="73"/>
      <c r="U9" s="25"/>
      <c r="V9" s="37"/>
      <c r="W9" s="65"/>
      <c r="Y9" s="65"/>
      <c r="AA9" s="32"/>
      <c r="AC9" s="65"/>
      <c r="AE9" s="65"/>
      <c r="AG9" s="65"/>
      <c r="AQ9" s="53"/>
    </row>
    <row r="10" spans="1:68" s="3" customFormat="1" ht="12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74" t="s">
        <v>12</v>
      </c>
      <c r="M10" s="74"/>
      <c r="N10" s="74"/>
      <c r="O10" s="74"/>
      <c r="P10" s="74"/>
      <c r="Q10" s="74"/>
      <c r="R10" s="74"/>
      <c r="S10" s="74"/>
      <c r="T10" s="74"/>
      <c r="U10" s="25"/>
      <c r="V10" s="37"/>
      <c r="W10" s="65"/>
      <c r="X10" s="1"/>
      <c r="Y10" s="65"/>
      <c r="Z10" s="1"/>
      <c r="AA10" s="32"/>
      <c r="AB10" s="1"/>
      <c r="AC10" s="65"/>
      <c r="AD10" s="1"/>
      <c r="AE10" s="65"/>
      <c r="AF10" s="1"/>
      <c r="AG10" s="65"/>
      <c r="AH10" s="1"/>
      <c r="AQ10" s="54"/>
    </row>
    <row r="11" spans="1:68" s="3" customFormat="1" ht="9.9499999999999993" customHeight="1" x14ac:dyDescent="0.15">
      <c r="A11" s="1"/>
      <c r="B11" s="75"/>
      <c r="C11" s="75"/>
      <c r="D11" s="75"/>
      <c r="E11" s="75"/>
      <c r="F11" s="75"/>
      <c r="G11" s="1"/>
      <c r="I11" s="5" t="s">
        <v>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5"/>
      <c r="V11" s="37"/>
      <c r="W11" s="12"/>
      <c r="X11" s="11"/>
      <c r="Y11" s="12"/>
      <c r="Z11" s="11"/>
      <c r="AA11" s="32"/>
      <c r="AB11" s="1"/>
      <c r="AC11" s="12"/>
      <c r="AD11" s="11"/>
      <c r="AE11" s="12"/>
      <c r="AG11" s="12"/>
      <c r="AQ11" s="54"/>
    </row>
    <row r="12" spans="1:68" s="4" customFormat="1" ht="8.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5"/>
      <c r="V12" s="37"/>
      <c r="W12" s="1"/>
      <c r="X12" s="1"/>
      <c r="Y12" s="1"/>
      <c r="Z12" s="1"/>
      <c r="AA12" s="32"/>
      <c r="AB12" s="1"/>
      <c r="AC12" s="1"/>
      <c r="AD12" s="1"/>
      <c r="AQ12" s="55"/>
    </row>
    <row r="13" spans="1:68" s="8" customFormat="1" ht="15" customHeight="1" x14ac:dyDescent="0.2">
      <c r="A13" s="7"/>
      <c r="B13" s="1"/>
      <c r="C13" s="1"/>
      <c r="D13" s="1"/>
      <c r="E13" s="1"/>
      <c r="F13" s="1"/>
      <c r="G13" s="58"/>
      <c r="H13" s="76">
        <f>'KHT 2020'!H13:T13</f>
        <v>0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3"/>
      <c r="U13" s="27"/>
      <c r="V13" s="38"/>
      <c r="W13" s="19"/>
      <c r="X13" s="22"/>
      <c r="Y13" s="19"/>
      <c r="Z13" s="9"/>
      <c r="AA13" s="34"/>
      <c r="AB13" s="9"/>
      <c r="AC13" s="19"/>
      <c r="AD13" s="9"/>
      <c r="AE13" s="19"/>
      <c r="AF13" s="22"/>
      <c r="AG13" s="19"/>
      <c r="AQ13" s="56"/>
    </row>
    <row r="14" spans="1:68" s="4" customFormat="1" ht="8.1" customHeight="1" x14ac:dyDescent="0.15">
      <c r="A14" s="1"/>
      <c r="B14" s="1"/>
      <c r="C14" s="1"/>
      <c r="D14" s="1"/>
      <c r="E14" s="1"/>
      <c r="F14" s="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26"/>
      <c r="V14" s="37"/>
      <c r="W14" s="21"/>
      <c r="X14" s="10"/>
      <c r="Y14" s="10"/>
      <c r="Z14" s="10"/>
      <c r="AA14" s="33"/>
      <c r="AB14" s="10"/>
      <c r="AC14" s="21"/>
      <c r="AD14" s="10"/>
      <c r="AE14" s="21"/>
      <c r="AF14" s="10"/>
      <c r="AG14" s="21"/>
      <c r="AH14" s="1"/>
      <c r="AQ14" s="55"/>
      <c r="AW14" s="86" t="str">
        <f>IFERROR(VLOOKUP(W5,Kampe!$A$2:$L$108,12,FALSE),"")</f>
        <v/>
      </c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8"/>
    </row>
    <row r="15" spans="1:68" s="4" customFormat="1" ht="15" customHeight="1" x14ac:dyDescent="0.2">
      <c r="A15" s="1"/>
      <c r="B15" s="1"/>
      <c r="C15" s="1"/>
      <c r="D15" s="1"/>
      <c r="E15" s="1"/>
      <c r="F15" s="1"/>
      <c r="G15" s="58"/>
      <c r="H15" s="61">
        <f>'KHT 2020'!H15:T15</f>
        <v>0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3"/>
      <c r="U15" s="27"/>
      <c r="V15" s="38"/>
      <c r="W15" s="20"/>
      <c r="X15" s="22"/>
      <c r="Y15" s="19"/>
      <c r="Z15" s="9"/>
      <c r="AA15" s="34"/>
      <c r="AB15" s="9"/>
      <c r="AC15" s="20"/>
      <c r="AD15" s="9"/>
      <c r="AE15" s="20"/>
      <c r="AF15" s="22"/>
      <c r="AG15" s="20"/>
      <c r="AH15" s="1"/>
      <c r="AQ15" s="55"/>
      <c r="AW15" s="89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1"/>
    </row>
    <row r="16" spans="1:68" s="3" customFormat="1" ht="8.1" customHeight="1" x14ac:dyDescent="0.35">
      <c r="A16" s="1"/>
      <c r="B16" s="1"/>
      <c r="C16" s="1"/>
      <c r="D16" s="1"/>
      <c r="E16" s="1"/>
      <c r="F16" s="1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26"/>
      <c r="V16" s="37"/>
      <c r="W16" s="10" t="s">
        <v>2</v>
      </c>
      <c r="X16" s="10"/>
      <c r="Y16" s="10"/>
      <c r="Z16" s="10"/>
      <c r="AA16" s="33"/>
      <c r="AB16" s="10"/>
      <c r="AC16" s="10" t="s">
        <v>2</v>
      </c>
      <c r="AD16" s="10"/>
      <c r="AE16" s="10" t="s">
        <v>2</v>
      </c>
      <c r="AF16" s="10"/>
      <c r="AG16" s="10" t="s">
        <v>2</v>
      </c>
      <c r="AH16" s="1"/>
      <c r="AQ16" s="54"/>
      <c r="AW16" s="23" t="s">
        <v>10</v>
      </c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</row>
    <row r="17" spans="1:58" s="4" customFormat="1" ht="15" customHeight="1" x14ac:dyDescent="0.2">
      <c r="A17" s="1"/>
      <c r="B17" s="1"/>
      <c r="C17" s="1"/>
      <c r="D17" s="1"/>
      <c r="E17" s="1"/>
      <c r="F17" s="1"/>
      <c r="G17" s="58"/>
      <c r="H17" s="61">
        <f>'KHT 2020'!H17:T17</f>
        <v>0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3"/>
      <c r="U17" s="27"/>
      <c r="V17" s="38"/>
      <c r="W17" s="19"/>
      <c r="X17" s="22"/>
      <c r="Y17" s="19"/>
      <c r="Z17" s="9"/>
      <c r="AA17" s="34"/>
      <c r="AB17" s="9"/>
      <c r="AC17" s="19"/>
      <c r="AD17" s="9"/>
      <c r="AE17" s="19"/>
      <c r="AF17" s="22"/>
      <c r="AG17" s="19"/>
      <c r="AH17" s="1"/>
      <c r="AQ17" s="55"/>
    </row>
    <row r="18" spans="1:58" s="4" customFormat="1" ht="8.1" customHeight="1" x14ac:dyDescent="0.15">
      <c r="A18" s="1"/>
      <c r="B18" s="1"/>
      <c r="C18" s="1"/>
      <c r="D18" s="1"/>
      <c r="E18" s="1"/>
      <c r="F18" s="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26"/>
      <c r="V18" s="37"/>
      <c r="W18" s="10"/>
      <c r="X18" s="10"/>
      <c r="Y18" s="10"/>
      <c r="Z18" s="10"/>
      <c r="AA18" s="33"/>
      <c r="AB18" s="10"/>
      <c r="AC18" s="10"/>
      <c r="AD18" s="10"/>
      <c r="AE18" s="10"/>
      <c r="AF18" s="10"/>
      <c r="AG18" s="10"/>
      <c r="AH18" s="1"/>
      <c r="AQ18" s="55"/>
    </row>
    <row r="19" spans="1:58" s="4" customFormat="1" ht="15" customHeight="1" x14ac:dyDescent="0.2">
      <c r="A19" s="1"/>
      <c r="B19" s="1"/>
      <c r="C19" s="1"/>
      <c r="D19" s="1"/>
      <c r="E19" s="1"/>
      <c r="F19" s="1"/>
      <c r="G19" s="58"/>
      <c r="H19" s="61">
        <f>'KHT 2020'!H19:T19</f>
        <v>0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3"/>
      <c r="U19" s="27"/>
      <c r="V19" s="38"/>
      <c r="W19" s="19"/>
      <c r="X19" s="22"/>
      <c r="Y19" s="19"/>
      <c r="Z19" s="9"/>
      <c r="AA19" s="34"/>
      <c r="AB19" s="9"/>
      <c r="AC19" s="19"/>
      <c r="AD19" s="9"/>
      <c r="AE19" s="19"/>
      <c r="AF19" s="22"/>
      <c r="AG19" s="19"/>
      <c r="AH19" s="1"/>
      <c r="AQ19" s="55"/>
    </row>
    <row r="20" spans="1:58" ht="8.1" customHeight="1" x14ac:dyDescent="0.15"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26"/>
      <c r="V20" s="37"/>
      <c r="W20" s="10"/>
      <c r="X20" s="10"/>
      <c r="Y20" s="10"/>
      <c r="Z20" s="10"/>
      <c r="AA20" s="33"/>
      <c r="AB20" s="10"/>
      <c r="AC20" s="10"/>
      <c r="AD20" s="10"/>
      <c r="AE20" s="10"/>
      <c r="AF20" s="10"/>
      <c r="AG20" s="10"/>
      <c r="AQ20" s="53"/>
      <c r="AZ20" s="4"/>
      <c r="BA20" s="4"/>
      <c r="BB20" s="4"/>
      <c r="BC20" s="4"/>
      <c r="BD20" s="4"/>
      <c r="BE20" s="4"/>
      <c r="BF20" s="4"/>
    </row>
    <row r="21" spans="1:58" ht="15" customHeight="1" x14ac:dyDescent="0.2">
      <c r="G21" s="58"/>
      <c r="H21" s="61">
        <f>'KHT 2020'!H21:T21</f>
        <v>0</v>
      </c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3"/>
      <c r="U21" s="27"/>
      <c r="V21" s="38"/>
      <c r="W21" s="19"/>
      <c r="X21" s="22"/>
      <c r="Y21" s="19"/>
      <c r="Z21" s="9"/>
      <c r="AA21" s="34"/>
      <c r="AB21" s="9"/>
      <c r="AC21" s="19"/>
      <c r="AD21" s="9"/>
      <c r="AE21" s="19"/>
      <c r="AF21" s="22"/>
      <c r="AG21" s="19"/>
      <c r="AQ21" s="53"/>
      <c r="AZ21" s="4"/>
      <c r="BA21" s="4"/>
      <c r="BB21" s="4"/>
      <c r="BC21" s="4"/>
      <c r="BD21" s="4"/>
      <c r="BE21" s="4"/>
      <c r="BF21" s="4"/>
    </row>
    <row r="22" spans="1:58" s="2" customFormat="1" ht="8.1" customHeight="1" x14ac:dyDescent="0.15">
      <c r="A22" s="1"/>
      <c r="B22" s="1"/>
      <c r="C22" s="1"/>
      <c r="D22" s="1"/>
      <c r="E22" s="1"/>
      <c r="F22" s="1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26"/>
      <c r="V22" s="37"/>
      <c r="W22" s="10"/>
      <c r="X22" s="10"/>
      <c r="Y22" s="10"/>
      <c r="Z22" s="10"/>
      <c r="AA22" s="33"/>
      <c r="AB22" s="10"/>
      <c r="AC22" s="10"/>
      <c r="AD22" s="10"/>
      <c r="AE22" s="10"/>
      <c r="AF22" s="10"/>
      <c r="AG22" s="10"/>
      <c r="AH22" s="1"/>
      <c r="AQ22" s="57"/>
    </row>
    <row r="23" spans="1:58" s="2" customFormat="1" ht="15" customHeight="1" x14ac:dyDescent="0.2">
      <c r="A23" s="1"/>
      <c r="B23" s="1"/>
      <c r="C23" s="1"/>
      <c r="D23" s="1"/>
      <c r="E23" s="1"/>
      <c r="F23" s="1"/>
      <c r="G23" s="58"/>
      <c r="H23" s="61">
        <f>'KHT 2020'!H23:T23</f>
        <v>0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3"/>
      <c r="U23" s="27"/>
      <c r="V23" s="38"/>
      <c r="W23" s="19"/>
      <c r="X23" s="22"/>
      <c r="Y23" s="19"/>
      <c r="Z23" s="9"/>
      <c r="AA23" s="34"/>
      <c r="AB23" s="9"/>
      <c r="AC23" s="19"/>
      <c r="AD23" s="9"/>
      <c r="AE23" s="19"/>
      <c r="AF23" s="22"/>
      <c r="AG23" s="19"/>
      <c r="AH23" s="1"/>
      <c r="AQ23" s="57"/>
    </row>
    <row r="24" spans="1:58" s="2" customFormat="1" ht="8.1" customHeight="1" x14ac:dyDescent="0.15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26"/>
      <c r="V24" s="37"/>
      <c r="W24" s="10"/>
      <c r="X24" s="10"/>
      <c r="Y24" s="10"/>
      <c r="Z24" s="10"/>
      <c r="AA24" s="33"/>
      <c r="AB24" s="10"/>
      <c r="AC24" s="10"/>
      <c r="AD24" s="10"/>
      <c r="AE24" s="10"/>
      <c r="AF24" s="10"/>
      <c r="AG24" s="10"/>
      <c r="AH24" s="1"/>
      <c r="AQ24" s="57"/>
    </row>
    <row r="25" spans="1:58" ht="15" customHeight="1" x14ac:dyDescent="0.2">
      <c r="G25" s="58"/>
      <c r="H25" s="61">
        <f>'KHT 2020'!H25:T25</f>
        <v>0</v>
      </c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3"/>
      <c r="U25" s="27"/>
      <c r="V25" s="38"/>
      <c r="W25" s="19"/>
      <c r="X25" s="22"/>
      <c r="Y25" s="19"/>
      <c r="Z25" s="9"/>
      <c r="AA25" s="34"/>
      <c r="AB25" s="9"/>
      <c r="AC25" s="19"/>
      <c r="AD25" s="9"/>
      <c r="AE25" s="19"/>
      <c r="AF25" s="22"/>
      <c r="AG25" s="19"/>
      <c r="AQ25" s="53"/>
      <c r="AZ25" s="4"/>
      <c r="BA25" s="4"/>
      <c r="BB25" s="4"/>
      <c r="BC25" s="4"/>
      <c r="BD25" s="4"/>
      <c r="BE25" s="4"/>
      <c r="BF25" s="4"/>
    </row>
    <row r="26" spans="1:58" s="2" customFormat="1" ht="8.1" customHeight="1" x14ac:dyDescent="0.15">
      <c r="A26" s="1"/>
      <c r="B26" s="1"/>
      <c r="C26" s="1"/>
      <c r="D26" s="1"/>
      <c r="E26" s="1"/>
      <c r="F26" s="1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26"/>
      <c r="V26" s="37"/>
      <c r="W26" s="10"/>
      <c r="X26" s="10"/>
      <c r="Y26" s="10"/>
      <c r="Z26" s="10"/>
      <c r="AA26" s="33"/>
      <c r="AB26" s="10"/>
      <c r="AC26" s="10"/>
      <c r="AD26" s="10"/>
      <c r="AE26" s="10"/>
      <c r="AF26" s="10"/>
      <c r="AG26" s="10"/>
      <c r="AH26" s="1"/>
      <c r="AQ26" s="57"/>
    </row>
    <row r="27" spans="1:58" s="2" customFormat="1" ht="15" customHeight="1" x14ac:dyDescent="0.2">
      <c r="A27" s="1"/>
      <c r="B27" s="1"/>
      <c r="C27" s="1"/>
      <c r="D27" s="1"/>
      <c r="E27" s="1"/>
      <c r="F27" s="1"/>
      <c r="G27" s="58"/>
      <c r="H27" s="61">
        <f>'KHT 2020'!H27:T27</f>
        <v>0</v>
      </c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3"/>
      <c r="U27" s="27"/>
      <c r="V27" s="38"/>
      <c r="W27" s="19"/>
      <c r="X27" s="22"/>
      <c r="Y27" s="19"/>
      <c r="Z27" s="9"/>
      <c r="AA27" s="34"/>
      <c r="AB27" s="9"/>
      <c r="AC27" s="19"/>
      <c r="AD27" s="9"/>
      <c r="AE27" s="19"/>
      <c r="AF27" s="22"/>
      <c r="AG27" s="19"/>
      <c r="AH27" s="1"/>
      <c r="AQ27" s="57"/>
    </row>
    <row r="28" spans="1:58" ht="12" customHeight="1" x14ac:dyDescent="0.15">
      <c r="U28" s="25"/>
      <c r="V28" s="37"/>
      <c r="W28" s="78" t="s">
        <v>1203</v>
      </c>
      <c r="X28" s="78"/>
      <c r="Y28" s="78" t="s">
        <v>1206</v>
      </c>
      <c r="Z28" s="78"/>
      <c r="AA28" s="32"/>
      <c r="AC28" s="78" t="s">
        <v>1207</v>
      </c>
      <c r="AD28" s="78"/>
      <c r="AE28" s="78" t="s">
        <v>3</v>
      </c>
      <c r="AF28" s="78"/>
      <c r="AG28" s="78" t="s">
        <v>936</v>
      </c>
      <c r="AH28" s="78"/>
      <c r="AQ28" s="53"/>
    </row>
    <row r="29" spans="1:58" ht="12" customHeight="1" x14ac:dyDescent="0.15">
      <c r="L29" s="66" t="s">
        <v>5</v>
      </c>
      <c r="M29" s="66"/>
      <c r="N29" s="66"/>
      <c r="O29" s="66"/>
      <c r="P29" s="66"/>
      <c r="Q29" s="66"/>
      <c r="R29" s="66"/>
      <c r="S29" s="66"/>
      <c r="T29" s="66"/>
      <c r="U29" s="25"/>
      <c r="V29" s="37"/>
      <c r="W29" s="77"/>
      <c r="X29" s="77"/>
      <c r="Y29" s="77"/>
      <c r="Z29" s="77"/>
      <c r="AA29" s="32"/>
      <c r="AC29" s="77"/>
      <c r="AD29" s="77"/>
      <c r="AE29" s="77"/>
      <c r="AF29" s="77"/>
      <c r="AG29" s="77"/>
      <c r="AH29" s="77"/>
      <c r="AQ29" s="53"/>
    </row>
    <row r="30" spans="1:58" ht="12" customHeight="1" x14ac:dyDescent="0.15">
      <c r="C30" s="67" t="s">
        <v>7</v>
      </c>
      <c r="D30" s="67"/>
      <c r="E30" s="67"/>
      <c r="F30" s="67"/>
      <c r="G30" s="67"/>
      <c r="H30" s="67"/>
      <c r="I30" s="67"/>
      <c r="J30" s="67"/>
      <c r="K30" s="67"/>
      <c r="L30" s="66"/>
      <c r="M30" s="66"/>
      <c r="N30" s="66"/>
      <c r="O30" s="66"/>
      <c r="P30" s="66"/>
      <c r="Q30" s="66"/>
      <c r="R30" s="66"/>
      <c r="S30" s="66"/>
      <c r="T30" s="66"/>
      <c r="U30" s="25"/>
      <c r="V30" s="37"/>
      <c r="W30" s="77"/>
      <c r="X30" s="77"/>
      <c r="Y30" s="77"/>
      <c r="Z30" s="77"/>
      <c r="AA30" s="32"/>
      <c r="AC30" s="77"/>
      <c r="AD30" s="77"/>
      <c r="AE30" s="77"/>
      <c r="AF30" s="77"/>
      <c r="AG30" s="77"/>
      <c r="AH30" s="77"/>
      <c r="AQ30" s="53"/>
    </row>
    <row r="31" spans="1:58" ht="12" customHeight="1" x14ac:dyDescent="0.15">
      <c r="C31" s="67"/>
      <c r="D31" s="67"/>
      <c r="E31" s="67"/>
      <c r="F31" s="67"/>
      <c r="G31" s="67"/>
      <c r="H31" s="67"/>
      <c r="I31" s="67"/>
      <c r="J31" s="67"/>
      <c r="K31" s="67"/>
      <c r="L31" s="66" t="s">
        <v>6</v>
      </c>
      <c r="M31" s="66"/>
      <c r="N31" s="66"/>
      <c r="O31" s="66"/>
      <c r="P31" s="66"/>
      <c r="Q31" s="66"/>
      <c r="R31" s="66"/>
      <c r="S31" s="66"/>
      <c r="T31" s="66"/>
      <c r="U31" s="25"/>
      <c r="V31" s="37"/>
      <c r="W31" s="77"/>
      <c r="X31" s="77"/>
      <c r="Y31" s="77"/>
      <c r="Z31" s="77"/>
      <c r="AA31" s="32"/>
      <c r="AC31" s="77"/>
      <c r="AD31" s="77"/>
      <c r="AE31" s="77"/>
      <c r="AF31" s="77"/>
      <c r="AG31" s="77"/>
      <c r="AH31" s="77"/>
      <c r="AQ31" s="53"/>
    </row>
    <row r="32" spans="1:58" ht="12" customHeight="1" x14ac:dyDescent="0.15">
      <c r="L32" s="66"/>
      <c r="M32" s="66"/>
      <c r="N32" s="66"/>
      <c r="O32" s="66"/>
      <c r="P32" s="66"/>
      <c r="Q32" s="66"/>
      <c r="R32" s="66"/>
      <c r="S32" s="66"/>
      <c r="T32" s="66"/>
      <c r="U32" s="25"/>
      <c r="V32" s="37"/>
      <c r="W32" s="77"/>
      <c r="X32" s="77"/>
      <c r="Y32" s="77"/>
      <c r="Z32" s="77"/>
      <c r="AA32" s="32"/>
      <c r="AC32" s="77"/>
      <c r="AD32" s="77"/>
      <c r="AE32" s="77"/>
      <c r="AF32" s="77"/>
      <c r="AG32" s="77"/>
      <c r="AH32" s="77"/>
      <c r="AQ32" s="53"/>
    </row>
    <row r="33" spans="3:43" ht="22.5" customHeight="1" x14ac:dyDescent="0.15">
      <c r="U33" s="25"/>
      <c r="V33" s="39"/>
      <c r="W33" s="11">
        <v>1</v>
      </c>
      <c r="X33" s="11"/>
      <c r="Y33" s="11">
        <v>1</v>
      </c>
      <c r="Z33" s="11"/>
      <c r="AA33" s="11"/>
      <c r="AB33" s="11"/>
      <c r="AC33" s="11">
        <v>1</v>
      </c>
      <c r="AD33" s="11"/>
      <c r="AE33" s="11">
        <v>1</v>
      </c>
      <c r="AF33" s="11"/>
      <c r="AG33" s="11">
        <v>1</v>
      </c>
      <c r="AH33" s="11"/>
      <c r="AQ33" s="53"/>
    </row>
    <row r="34" spans="3:43" ht="14.25" customHeight="1" x14ac:dyDescent="0.15"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28"/>
      <c r="V34" s="17"/>
      <c r="AQ34" s="53"/>
    </row>
    <row r="35" spans="3:43" ht="12" customHeight="1" x14ac:dyDescent="0.15">
      <c r="C35" s="106" t="s">
        <v>9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U35" s="25"/>
      <c r="X35" s="114" t="str">
        <f>IFERROR(Kampe!X4,"")</f>
        <v/>
      </c>
      <c r="Y35" s="115"/>
      <c r="Z35" s="108"/>
      <c r="AA35" s="109"/>
      <c r="AB35" s="109"/>
      <c r="AC35" s="109"/>
      <c r="AD35" s="110"/>
      <c r="AF35" s="11"/>
      <c r="AH35" s="108"/>
      <c r="AI35" s="109"/>
      <c r="AJ35" s="109"/>
      <c r="AK35" s="109"/>
      <c r="AL35" s="110"/>
      <c r="AM35" s="59" t="str">
        <f>IFERROR(Kampe!Y4,"")</f>
        <v/>
      </c>
      <c r="AN35" s="60"/>
      <c r="AQ35" s="53"/>
    </row>
    <row r="36" spans="3:43" ht="12" customHeight="1" x14ac:dyDescent="0.15"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U36" s="25"/>
      <c r="Z36" s="111"/>
      <c r="AA36" s="112"/>
      <c r="AB36" s="112"/>
      <c r="AC36" s="112"/>
      <c r="AD36" s="113"/>
      <c r="AH36" s="111"/>
      <c r="AI36" s="112"/>
      <c r="AJ36" s="112"/>
      <c r="AK36" s="112"/>
      <c r="AL36" s="113"/>
      <c r="AQ36" s="53"/>
    </row>
    <row r="37" spans="3:43" ht="12" customHeight="1" thickBot="1" x14ac:dyDescent="0.2"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29"/>
      <c r="V37" s="103" t="s">
        <v>5</v>
      </c>
      <c r="W37" s="103"/>
      <c r="X37" s="103"/>
      <c r="Y37" s="103"/>
      <c r="Z37" s="103"/>
      <c r="AA37" s="103"/>
      <c r="AB37" s="103"/>
      <c r="AC37" s="103"/>
      <c r="AD37" s="103"/>
      <c r="AE37" s="30"/>
      <c r="AF37" s="30"/>
      <c r="AG37" s="30"/>
      <c r="AH37" s="104" t="s">
        <v>6</v>
      </c>
      <c r="AI37" s="104"/>
      <c r="AJ37" s="104"/>
      <c r="AK37" s="104"/>
      <c r="AL37" s="104"/>
      <c r="AM37" s="104"/>
      <c r="AN37" s="104"/>
      <c r="AO37" s="104"/>
      <c r="AP37" s="104"/>
      <c r="AQ37" s="105"/>
    </row>
    <row r="38" spans="3:43" ht="12" customHeight="1" thickTop="1" x14ac:dyDescent="0.15">
      <c r="C38" s="1" t="s">
        <v>15</v>
      </c>
    </row>
    <row r="40" spans="3:43" ht="12" customHeight="1" thickBot="1" x14ac:dyDescent="0.2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3:43" ht="12" customHeight="1" x14ac:dyDescent="0.15">
      <c r="D41" s="102" t="s">
        <v>13</v>
      </c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X41" s="102" t="s">
        <v>14</v>
      </c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</row>
  </sheetData>
  <mergeCells count="52">
    <mergeCell ref="L1:X2"/>
    <mergeCell ref="AF1:BF2"/>
    <mergeCell ref="W4:AC4"/>
    <mergeCell ref="AD4:AP4"/>
    <mergeCell ref="L5:T6"/>
    <mergeCell ref="W5:AC6"/>
    <mergeCell ref="AD5:AP6"/>
    <mergeCell ref="AW5:BC6"/>
    <mergeCell ref="L7:T7"/>
    <mergeCell ref="L8:T9"/>
    <mergeCell ref="W8:W10"/>
    <mergeCell ref="Y8:Y10"/>
    <mergeCell ref="AC8:AC10"/>
    <mergeCell ref="AG8:AG10"/>
    <mergeCell ref="L10:T10"/>
    <mergeCell ref="B11:F11"/>
    <mergeCell ref="H13:T13"/>
    <mergeCell ref="AW14:BN15"/>
    <mergeCell ref="H15:T15"/>
    <mergeCell ref="AE8:AE10"/>
    <mergeCell ref="H17:T17"/>
    <mergeCell ref="H19:T19"/>
    <mergeCell ref="H21:T21"/>
    <mergeCell ref="H23:T23"/>
    <mergeCell ref="H27:T27"/>
    <mergeCell ref="H25:T25"/>
    <mergeCell ref="Y28:Z28"/>
    <mergeCell ref="AC28:AD28"/>
    <mergeCell ref="AE28:AF28"/>
    <mergeCell ref="AG28:AH28"/>
    <mergeCell ref="L29:T30"/>
    <mergeCell ref="W29:X30"/>
    <mergeCell ref="Y29:Z30"/>
    <mergeCell ref="AC29:AD30"/>
    <mergeCell ref="AE29:AF30"/>
    <mergeCell ref="AG29:AH30"/>
    <mergeCell ref="W28:X28"/>
    <mergeCell ref="D41:U41"/>
    <mergeCell ref="X41:AO41"/>
    <mergeCell ref="AG31:AH32"/>
    <mergeCell ref="C35:S36"/>
    <mergeCell ref="X35:Y35"/>
    <mergeCell ref="Z35:AD36"/>
    <mergeCell ref="AH35:AL36"/>
    <mergeCell ref="V37:AD37"/>
    <mergeCell ref="AH37:AQ37"/>
    <mergeCell ref="C30:K31"/>
    <mergeCell ref="L31:T32"/>
    <mergeCell ref="W31:X32"/>
    <mergeCell ref="Y31:Z32"/>
    <mergeCell ref="AC31:AD32"/>
    <mergeCell ref="AE31:AF32"/>
  </mergeCells>
  <dataValidations count="4">
    <dataValidation type="list" allowBlank="1" showInputMessage="1" showErrorMessage="1" sqref="L1:X2">
      <formula1>Hold</formula1>
    </dataValidation>
    <dataValidation type="list" allowBlank="1" showInputMessage="1" showErrorMessage="1" sqref="AW5:BC6">
      <formula1>Kampdato</formula1>
    </dataValidation>
    <dataValidation allowBlank="1" sqref="L5:T6 AW14:BN15 L8:T9"/>
    <dataValidation type="list" allowBlank="1" sqref="H23:T23 H13:T13 H15:T15 H17:T17 H19:T19 H21:T21 H27:T27 H25:T25">
      <formula1>Navn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1"/>
  <sheetViews>
    <sheetView showGridLines="0" showRowColHeaders="0" zoomScale="90" zoomScaleNormal="90" workbookViewId="0">
      <selection activeCell="H13" sqref="H13:T13"/>
    </sheetView>
  </sheetViews>
  <sheetFormatPr defaultColWidth="1.85546875" defaultRowHeight="12" customHeight="1" x14ac:dyDescent="0.15"/>
  <cols>
    <col min="1" max="1" width="1.28515625" style="1" customWidth="1"/>
    <col min="2" max="6" width="1.85546875" style="1" customWidth="1"/>
    <col min="7" max="7" width="1.28515625" style="1" customWidth="1"/>
    <col min="8" max="21" width="1.85546875" style="1" customWidth="1"/>
    <col min="22" max="22" width="1.28515625" style="1" customWidth="1"/>
    <col min="23" max="25" width="1.85546875" style="1" customWidth="1"/>
    <col min="26" max="26" width="1.5703125" style="1" customWidth="1"/>
    <col min="27" max="27" width="1.85546875" style="1" customWidth="1"/>
    <col min="28" max="28" width="1.28515625" style="1" customWidth="1"/>
    <col min="29" max="32" width="1.85546875" style="1" customWidth="1"/>
    <col min="33" max="33" width="1.5703125" style="1" customWidth="1"/>
    <col min="34" max="34" width="2.28515625" style="1" customWidth="1"/>
    <col min="35" max="35" width="1.28515625" style="1" customWidth="1"/>
    <col min="36" max="36" width="1.85546875" style="1" customWidth="1"/>
    <col min="37" max="37" width="1.28515625" style="1" customWidth="1"/>
    <col min="38" max="38" width="1.85546875" style="1" customWidth="1"/>
    <col min="39" max="39" width="1.28515625" style="1" customWidth="1"/>
    <col min="40" max="41" width="1.85546875" style="1" customWidth="1"/>
    <col min="42" max="42" width="1.85546875" style="1"/>
    <col min="43" max="44" width="1.28515625" style="1" customWidth="1"/>
    <col min="45" max="45" width="1.85546875" style="1"/>
    <col min="46" max="46" width="1.28515625" style="1" customWidth="1"/>
    <col min="47" max="47" width="1.85546875" style="1"/>
    <col min="48" max="48" width="1.28515625" style="1" customWidth="1"/>
    <col min="49" max="49" width="1.85546875" style="1"/>
    <col min="50" max="50" width="1.28515625" style="1" customWidth="1"/>
    <col min="51" max="54" width="1.85546875" style="1"/>
    <col min="55" max="55" width="1.28515625" style="1" customWidth="1"/>
    <col min="56" max="56" width="1.85546875" style="1"/>
    <col min="57" max="57" width="1.28515625" style="1" customWidth="1"/>
    <col min="58" max="58" width="1.85546875" style="1"/>
    <col min="59" max="59" width="1.28515625" style="1" customWidth="1"/>
    <col min="60" max="60" width="1.85546875" style="1"/>
    <col min="61" max="61" width="1.28515625" style="1" customWidth="1"/>
    <col min="62" max="64" width="1.85546875" style="1"/>
    <col min="65" max="66" width="1.28515625" style="1" customWidth="1"/>
    <col min="67" max="67" width="1.85546875" style="1"/>
    <col min="68" max="68" width="1.28515625" style="1" customWidth="1"/>
    <col min="69" max="69" width="1.85546875" style="1"/>
    <col min="70" max="70" width="1.28515625" style="1" customWidth="1"/>
    <col min="71" max="71" width="1.85546875" style="1"/>
    <col min="72" max="72" width="1.28515625" style="1" customWidth="1"/>
    <col min="73" max="76" width="1.85546875" style="1"/>
    <col min="77" max="77" width="1.28515625" style="1" customWidth="1"/>
    <col min="78" max="78" width="1.85546875" style="1"/>
    <col min="79" max="79" width="1.28515625" style="1" customWidth="1"/>
    <col min="80" max="80" width="1.85546875" style="1"/>
    <col min="81" max="81" width="1.28515625" style="1" customWidth="1"/>
    <col min="82" max="82" width="1.85546875" style="1"/>
    <col min="83" max="83" width="1.28515625" style="1" customWidth="1"/>
    <col min="84" max="86" width="1.85546875" style="1"/>
    <col min="87" max="87" width="1.28515625" style="1" customWidth="1"/>
    <col min="88" max="88" width="1.85546875" style="1"/>
    <col min="89" max="148" width="8" style="1" customWidth="1"/>
    <col min="149" max="16384" width="1.85546875" style="1"/>
  </cols>
  <sheetData>
    <row r="1" spans="1:68" ht="12" customHeight="1" x14ac:dyDescent="0.35">
      <c r="L1" s="101" t="str">
        <f>'KHT 2020'!L1:X2</f>
        <v>Hold</v>
      </c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AF1" s="79" t="s">
        <v>1202</v>
      </c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14"/>
      <c r="BH1" s="14"/>
      <c r="BP1" s="14"/>
    </row>
    <row r="2" spans="1:68" ht="12" customHeight="1" x14ac:dyDescent="0.35"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14"/>
      <c r="BH2" s="14"/>
      <c r="BP2" s="14"/>
    </row>
    <row r="3" spans="1:68" ht="12" customHeight="1" x14ac:dyDescent="0.35">
      <c r="L3" s="24" t="s">
        <v>200</v>
      </c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P3" s="13"/>
    </row>
    <row r="4" spans="1:68" ht="12" customHeight="1" x14ac:dyDescent="0.35">
      <c r="W4" s="98" t="s">
        <v>8</v>
      </c>
      <c r="X4" s="98"/>
      <c r="Y4" s="98"/>
      <c r="Z4" s="98"/>
      <c r="AA4" s="98"/>
      <c r="AB4" s="98"/>
      <c r="AC4" s="98"/>
      <c r="AD4" s="98" t="s">
        <v>4</v>
      </c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13"/>
    </row>
    <row r="5" spans="1:68" ht="12" customHeight="1" x14ac:dyDescent="0.35">
      <c r="L5" s="92" t="str">
        <f>IF(LEFT(L1,LEN(L1)-2)="Ho","",LEFT(L1,LEN(L1)-2))</f>
        <v/>
      </c>
      <c r="M5" s="93"/>
      <c r="N5" s="93"/>
      <c r="O5" s="93"/>
      <c r="P5" s="93"/>
      <c r="Q5" s="93"/>
      <c r="R5" s="93"/>
      <c r="S5" s="93"/>
      <c r="T5" s="94"/>
      <c r="W5" s="99" t="str">
        <f>IFERROR(Kampe!Z5,"")</f>
        <v/>
      </c>
      <c r="X5" s="99"/>
      <c r="Y5" s="99"/>
      <c r="Z5" s="99"/>
      <c r="AA5" s="99"/>
      <c r="AB5" s="99"/>
      <c r="AC5" s="99"/>
      <c r="AD5" s="100" t="str">
        <f>Kampe!AA5</f>
        <v/>
      </c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4"/>
      <c r="AW5" s="80" t="str">
        <f>'KHT 2020'!AW5:BC6</f>
        <v>Kampdato</v>
      </c>
      <c r="AX5" s="81"/>
      <c r="AY5" s="81"/>
      <c r="AZ5" s="81"/>
      <c r="BA5" s="81"/>
      <c r="BB5" s="81"/>
      <c r="BC5" s="82"/>
    </row>
    <row r="6" spans="1:68" ht="12" customHeight="1" x14ac:dyDescent="0.35">
      <c r="L6" s="95"/>
      <c r="M6" s="96"/>
      <c r="N6" s="96"/>
      <c r="O6" s="96"/>
      <c r="P6" s="96"/>
      <c r="Q6" s="96"/>
      <c r="R6" s="96"/>
      <c r="S6" s="96"/>
      <c r="T6" s="97"/>
      <c r="W6" s="99"/>
      <c r="X6" s="99"/>
      <c r="Y6" s="99"/>
      <c r="Z6" s="99"/>
      <c r="AA6" s="99"/>
      <c r="AB6" s="99"/>
      <c r="AC6" s="99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4"/>
      <c r="AW6" s="83"/>
      <c r="AX6" s="84"/>
      <c r="AY6" s="84"/>
      <c r="AZ6" s="84"/>
      <c r="BA6" s="84"/>
      <c r="BB6" s="84"/>
      <c r="BC6" s="85"/>
    </row>
    <row r="7" spans="1:68" ht="12" customHeight="1" thickBot="1" x14ac:dyDescent="0.4">
      <c r="L7" s="74" t="s">
        <v>11</v>
      </c>
      <c r="M7" s="74"/>
      <c r="N7" s="74"/>
      <c r="O7" s="74"/>
      <c r="P7" s="74"/>
      <c r="Q7" s="74"/>
      <c r="R7" s="74"/>
      <c r="S7" s="74"/>
      <c r="T7" s="74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W7" s="24" t="s">
        <v>0</v>
      </c>
      <c r="AX7" s="13"/>
      <c r="AY7" s="13"/>
      <c r="AZ7" s="13"/>
      <c r="BA7" s="13"/>
      <c r="BB7" s="13"/>
      <c r="BC7" s="13"/>
    </row>
    <row r="8" spans="1:68" ht="8.1" customHeight="1" thickTop="1" x14ac:dyDescent="0.15">
      <c r="L8" s="68" t="str">
        <f>IFERROR(VLOOKUP(W5,Kampe!$A$2:$L$108,7,FALSE),"")</f>
        <v/>
      </c>
      <c r="M8" s="69"/>
      <c r="N8" s="69"/>
      <c r="O8" s="69"/>
      <c r="P8" s="69"/>
      <c r="Q8" s="69"/>
      <c r="R8" s="69"/>
      <c r="S8" s="69"/>
      <c r="T8" s="70"/>
      <c r="U8" s="25"/>
      <c r="V8" s="35"/>
      <c r="W8" s="64" t="s">
        <v>1203</v>
      </c>
      <c r="X8" s="36"/>
      <c r="Y8" s="64" t="s">
        <v>1204</v>
      </c>
      <c r="Z8" s="36"/>
      <c r="AA8" s="36"/>
      <c r="AB8" s="36"/>
      <c r="AC8" s="64" t="s">
        <v>1205</v>
      </c>
      <c r="AD8" s="36"/>
      <c r="AE8" s="64" t="s">
        <v>3</v>
      </c>
      <c r="AF8" s="36"/>
      <c r="AG8" s="64" t="s">
        <v>936</v>
      </c>
      <c r="AH8" s="36"/>
      <c r="AQ8" s="52"/>
    </row>
    <row r="9" spans="1:68" ht="12" customHeight="1" x14ac:dyDescent="0.15">
      <c r="L9" s="71"/>
      <c r="M9" s="72"/>
      <c r="N9" s="72"/>
      <c r="O9" s="72"/>
      <c r="P9" s="72"/>
      <c r="Q9" s="72"/>
      <c r="R9" s="72"/>
      <c r="S9" s="72"/>
      <c r="T9" s="73"/>
      <c r="U9" s="25"/>
      <c r="V9" s="37"/>
      <c r="W9" s="65"/>
      <c r="Y9" s="65"/>
      <c r="AA9" s="32"/>
      <c r="AC9" s="65"/>
      <c r="AE9" s="65"/>
      <c r="AG9" s="65"/>
      <c r="AQ9" s="53"/>
    </row>
    <row r="10" spans="1:68" s="3" customFormat="1" ht="12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74" t="s">
        <v>12</v>
      </c>
      <c r="M10" s="74"/>
      <c r="N10" s="74"/>
      <c r="O10" s="74"/>
      <c r="P10" s="74"/>
      <c r="Q10" s="74"/>
      <c r="R10" s="74"/>
      <c r="S10" s="74"/>
      <c r="T10" s="74"/>
      <c r="U10" s="25"/>
      <c r="V10" s="37"/>
      <c r="W10" s="65"/>
      <c r="X10" s="1"/>
      <c r="Y10" s="65"/>
      <c r="Z10" s="1"/>
      <c r="AA10" s="32"/>
      <c r="AB10" s="1"/>
      <c r="AC10" s="65"/>
      <c r="AD10" s="1"/>
      <c r="AE10" s="65"/>
      <c r="AF10" s="1"/>
      <c r="AG10" s="65"/>
      <c r="AH10" s="1"/>
      <c r="AQ10" s="54"/>
    </row>
    <row r="11" spans="1:68" s="3" customFormat="1" ht="9.9499999999999993" customHeight="1" x14ac:dyDescent="0.15">
      <c r="A11" s="1"/>
      <c r="B11" s="75"/>
      <c r="C11" s="75"/>
      <c r="D11" s="75"/>
      <c r="E11" s="75"/>
      <c r="F11" s="75"/>
      <c r="G11" s="1"/>
      <c r="I11" s="5" t="s">
        <v>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5"/>
      <c r="V11" s="37"/>
      <c r="W11" s="12"/>
      <c r="X11" s="11"/>
      <c r="Y11" s="12"/>
      <c r="Z11" s="11"/>
      <c r="AA11" s="32"/>
      <c r="AB11" s="1"/>
      <c r="AC11" s="12"/>
      <c r="AD11" s="11"/>
      <c r="AE11" s="12"/>
      <c r="AG11" s="12"/>
      <c r="AQ11" s="54"/>
    </row>
    <row r="12" spans="1:68" s="4" customFormat="1" ht="8.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5"/>
      <c r="V12" s="37"/>
      <c r="W12" s="1"/>
      <c r="X12" s="1"/>
      <c r="Y12" s="1"/>
      <c r="Z12" s="1"/>
      <c r="AA12" s="32"/>
      <c r="AB12" s="1"/>
      <c r="AC12" s="1"/>
      <c r="AD12" s="1"/>
      <c r="AQ12" s="55"/>
    </row>
    <row r="13" spans="1:68" s="8" customFormat="1" ht="15" customHeight="1" x14ac:dyDescent="0.2">
      <c r="A13" s="7"/>
      <c r="B13" s="1"/>
      <c r="C13" s="1"/>
      <c r="D13" s="1"/>
      <c r="E13" s="1"/>
      <c r="F13" s="1"/>
      <c r="G13" s="58"/>
      <c r="H13" s="76">
        <f>'KHT 2020'!H13:H15</f>
        <v>0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3"/>
      <c r="U13" s="27"/>
      <c r="V13" s="38"/>
      <c r="W13" s="19"/>
      <c r="X13" s="22"/>
      <c r="Y13" s="19"/>
      <c r="Z13" s="9"/>
      <c r="AA13" s="34"/>
      <c r="AB13" s="9"/>
      <c r="AC13" s="19"/>
      <c r="AD13" s="9"/>
      <c r="AE13" s="19"/>
      <c r="AF13" s="22"/>
      <c r="AG13" s="19"/>
      <c r="AQ13" s="56"/>
    </row>
    <row r="14" spans="1:68" s="4" customFormat="1" ht="8.1" customHeight="1" x14ac:dyDescent="0.15">
      <c r="A14" s="1"/>
      <c r="B14" s="1"/>
      <c r="C14" s="1"/>
      <c r="D14" s="1"/>
      <c r="E14" s="1"/>
      <c r="F14" s="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26"/>
      <c r="V14" s="37"/>
      <c r="W14" s="21"/>
      <c r="X14" s="10"/>
      <c r="Y14" s="10"/>
      <c r="Z14" s="10"/>
      <c r="AA14" s="33"/>
      <c r="AB14" s="10"/>
      <c r="AC14" s="21"/>
      <c r="AD14" s="10"/>
      <c r="AE14" s="21"/>
      <c r="AF14" s="10"/>
      <c r="AG14" s="21"/>
      <c r="AH14" s="1"/>
      <c r="AQ14" s="55"/>
      <c r="AW14" s="86" t="str">
        <f>IFERROR(VLOOKUP(W5,Kampe!$A$2:$L$108,12,FALSE),"")</f>
        <v/>
      </c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8"/>
    </row>
    <row r="15" spans="1:68" s="4" customFormat="1" ht="15" customHeight="1" x14ac:dyDescent="0.2">
      <c r="A15" s="1"/>
      <c r="B15" s="1"/>
      <c r="C15" s="1"/>
      <c r="D15" s="1"/>
      <c r="E15" s="1"/>
      <c r="F15" s="1"/>
      <c r="G15" s="58"/>
      <c r="H15" s="61">
        <f>'KHT 2020'!H15:T15</f>
        <v>0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3"/>
      <c r="U15" s="27"/>
      <c r="V15" s="38"/>
      <c r="W15" s="20"/>
      <c r="X15" s="22"/>
      <c r="Y15" s="19"/>
      <c r="Z15" s="9"/>
      <c r="AA15" s="34"/>
      <c r="AB15" s="9"/>
      <c r="AC15" s="20"/>
      <c r="AD15" s="9"/>
      <c r="AE15" s="20"/>
      <c r="AF15" s="22"/>
      <c r="AG15" s="20"/>
      <c r="AH15" s="1"/>
      <c r="AQ15" s="55"/>
      <c r="AW15" s="89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1"/>
    </row>
    <row r="16" spans="1:68" s="3" customFormat="1" ht="8.1" customHeight="1" x14ac:dyDescent="0.35">
      <c r="A16" s="1"/>
      <c r="B16" s="1"/>
      <c r="C16" s="1"/>
      <c r="D16" s="1"/>
      <c r="E16" s="1"/>
      <c r="F16" s="1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26"/>
      <c r="V16" s="37"/>
      <c r="W16" s="10" t="s">
        <v>2</v>
      </c>
      <c r="X16" s="10"/>
      <c r="Y16" s="10"/>
      <c r="Z16" s="10"/>
      <c r="AA16" s="33"/>
      <c r="AB16" s="10"/>
      <c r="AC16" s="10" t="s">
        <v>2</v>
      </c>
      <c r="AD16" s="10"/>
      <c r="AE16" s="10" t="s">
        <v>2</v>
      </c>
      <c r="AF16" s="10"/>
      <c r="AG16" s="10" t="s">
        <v>2</v>
      </c>
      <c r="AH16" s="1"/>
      <c r="AQ16" s="54"/>
      <c r="AW16" s="23" t="s">
        <v>10</v>
      </c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</row>
    <row r="17" spans="1:58" s="4" customFormat="1" ht="15" customHeight="1" x14ac:dyDescent="0.2">
      <c r="A17" s="1"/>
      <c r="B17" s="1"/>
      <c r="C17" s="1"/>
      <c r="D17" s="1"/>
      <c r="E17" s="1"/>
      <c r="F17" s="1"/>
      <c r="G17" s="58"/>
      <c r="H17" s="61">
        <f>'KHT 2020'!H17:T17</f>
        <v>0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3"/>
      <c r="U17" s="27"/>
      <c r="V17" s="38"/>
      <c r="W17" s="19"/>
      <c r="X17" s="22"/>
      <c r="Y17" s="19"/>
      <c r="Z17" s="9"/>
      <c r="AA17" s="34"/>
      <c r="AB17" s="9"/>
      <c r="AC17" s="19"/>
      <c r="AD17" s="9"/>
      <c r="AE17" s="19"/>
      <c r="AF17" s="22"/>
      <c r="AG17" s="19"/>
      <c r="AH17" s="1"/>
      <c r="AQ17" s="55"/>
    </row>
    <row r="18" spans="1:58" s="4" customFormat="1" ht="8.1" customHeight="1" x14ac:dyDescent="0.15">
      <c r="A18" s="1"/>
      <c r="B18" s="1"/>
      <c r="C18" s="1"/>
      <c r="D18" s="1"/>
      <c r="E18" s="1"/>
      <c r="F18" s="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26"/>
      <c r="V18" s="37"/>
      <c r="W18" s="10"/>
      <c r="X18" s="10"/>
      <c r="Y18" s="10"/>
      <c r="Z18" s="10"/>
      <c r="AA18" s="33"/>
      <c r="AB18" s="10"/>
      <c r="AC18" s="10"/>
      <c r="AD18" s="10"/>
      <c r="AE18" s="10"/>
      <c r="AF18" s="10"/>
      <c r="AG18" s="10"/>
      <c r="AH18" s="1"/>
      <c r="AQ18" s="55"/>
    </row>
    <row r="19" spans="1:58" s="4" customFormat="1" ht="15" customHeight="1" x14ac:dyDescent="0.2">
      <c r="A19" s="1"/>
      <c r="B19" s="1"/>
      <c r="C19" s="1"/>
      <c r="D19" s="1"/>
      <c r="E19" s="1"/>
      <c r="F19" s="1"/>
      <c r="G19" s="58"/>
      <c r="H19" s="61">
        <f>'KHT 2020'!H19:T19</f>
        <v>0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3"/>
      <c r="U19" s="27"/>
      <c r="V19" s="38"/>
      <c r="W19" s="19"/>
      <c r="X19" s="22"/>
      <c r="Y19" s="19"/>
      <c r="Z19" s="9"/>
      <c r="AA19" s="34"/>
      <c r="AB19" s="9"/>
      <c r="AC19" s="19"/>
      <c r="AD19" s="9"/>
      <c r="AE19" s="19"/>
      <c r="AF19" s="22"/>
      <c r="AG19" s="19"/>
      <c r="AH19" s="1"/>
      <c r="AQ19" s="55"/>
    </row>
    <row r="20" spans="1:58" ht="8.1" customHeight="1" x14ac:dyDescent="0.15"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26"/>
      <c r="V20" s="37"/>
      <c r="W20" s="10"/>
      <c r="X20" s="10"/>
      <c r="Y20" s="10"/>
      <c r="Z20" s="10"/>
      <c r="AA20" s="33"/>
      <c r="AB20" s="10"/>
      <c r="AC20" s="10"/>
      <c r="AD20" s="10"/>
      <c r="AE20" s="10"/>
      <c r="AF20" s="10"/>
      <c r="AG20" s="10"/>
      <c r="AQ20" s="53"/>
      <c r="AZ20" s="4"/>
      <c r="BA20" s="4"/>
      <c r="BB20" s="4"/>
      <c r="BC20" s="4"/>
      <c r="BD20" s="4"/>
      <c r="BE20" s="4"/>
      <c r="BF20" s="4"/>
    </row>
    <row r="21" spans="1:58" ht="15" customHeight="1" x14ac:dyDescent="0.2">
      <c r="G21" s="58"/>
      <c r="H21" s="61">
        <f>'KHT 2020'!H21:T21</f>
        <v>0</v>
      </c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3"/>
      <c r="U21" s="27"/>
      <c r="V21" s="38"/>
      <c r="W21" s="19"/>
      <c r="X21" s="22"/>
      <c r="Y21" s="19"/>
      <c r="Z21" s="9"/>
      <c r="AA21" s="34"/>
      <c r="AB21" s="9"/>
      <c r="AC21" s="19"/>
      <c r="AD21" s="9"/>
      <c r="AE21" s="19"/>
      <c r="AF21" s="22"/>
      <c r="AG21" s="19"/>
      <c r="AQ21" s="53"/>
      <c r="AZ21" s="4"/>
      <c r="BA21" s="4"/>
      <c r="BB21" s="4"/>
      <c r="BC21" s="4"/>
      <c r="BD21" s="4"/>
      <c r="BE21" s="4"/>
      <c r="BF21" s="4"/>
    </row>
    <row r="22" spans="1:58" s="2" customFormat="1" ht="8.1" customHeight="1" x14ac:dyDescent="0.15">
      <c r="A22" s="1"/>
      <c r="B22" s="1"/>
      <c r="C22" s="1"/>
      <c r="D22" s="1"/>
      <c r="E22" s="1"/>
      <c r="F22" s="1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26"/>
      <c r="V22" s="37"/>
      <c r="W22" s="10"/>
      <c r="X22" s="10"/>
      <c r="Y22" s="10"/>
      <c r="Z22" s="10"/>
      <c r="AA22" s="33"/>
      <c r="AB22" s="10"/>
      <c r="AC22" s="10"/>
      <c r="AD22" s="10"/>
      <c r="AE22" s="10"/>
      <c r="AF22" s="10"/>
      <c r="AG22" s="10"/>
      <c r="AH22" s="1"/>
      <c r="AQ22" s="57"/>
    </row>
    <row r="23" spans="1:58" s="2" customFormat="1" ht="15" customHeight="1" x14ac:dyDescent="0.2">
      <c r="A23" s="1"/>
      <c r="B23" s="1"/>
      <c r="C23" s="1"/>
      <c r="D23" s="1"/>
      <c r="E23" s="1"/>
      <c r="F23" s="1"/>
      <c r="G23" s="58"/>
      <c r="H23" s="61">
        <f>'KHT 2020'!H23:T23</f>
        <v>0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3"/>
      <c r="U23" s="27"/>
      <c r="V23" s="38"/>
      <c r="W23" s="19"/>
      <c r="X23" s="22"/>
      <c r="Y23" s="19"/>
      <c r="Z23" s="9"/>
      <c r="AA23" s="34"/>
      <c r="AB23" s="9"/>
      <c r="AC23" s="19"/>
      <c r="AD23" s="9"/>
      <c r="AE23" s="19"/>
      <c r="AF23" s="22"/>
      <c r="AG23" s="19"/>
      <c r="AH23" s="1"/>
      <c r="AQ23" s="57"/>
    </row>
    <row r="24" spans="1:58" s="2" customFormat="1" ht="8.1" customHeight="1" x14ac:dyDescent="0.15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26"/>
      <c r="V24" s="37"/>
      <c r="W24" s="10"/>
      <c r="X24" s="10"/>
      <c r="Y24" s="10"/>
      <c r="Z24" s="10"/>
      <c r="AA24" s="33"/>
      <c r="AB24" s="10"/>
      <c r="AC24" s="10"/>
      <c r="AD24" s="10"/>
      <c r="AE24" s="10"/>
      <c r="AF24" s="10"/>
      <c r="AG24" s="10"/>
      <c r="AH24" s="1"/>
      <c r="AQ24" s="57"/>
    </row>
    <row r="25" spans="1:58" ht="15" customHeight="1" x14ac:dyDescent="0.2">
      <c r="G25" s="58"/>
      <c r="H25" s="61">
        <f>'KHT 2020'!H25:T25</f>
        <v>0</v>
      </c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3"/>
      <c r="U25" s="27"/>
      <c r="V25" s="38"/>
      <c r="W25" s="19"/>
      <c r="X25" s="22"/>
      <c r="Y25" s="19"/>
      <c r="Z25" s="9"/>
      <c r="AA25" s="34"/>
      <c r="AB25" s="9"/>
      <c r="AC25" s="19"/>
      <c r="AD25" s="9"/>
      <c r="AE25" s="19"/>
      <c r="AF25" s="22"/>
      <c r="AG25" s="19"/>
      <c r="AQ25" s="53"/>
      <c r="AZ25" s="4"/>
      <c r="BA25" s="4"/>
      <c r="BB25" s="4"/>
      <c r="BC25" s="4"/>
      <c r="BD25" s="4"/>
      <c r="BE25" s="4"/>
      <c r="BF25" s="4"/>
    </row>
    <row r="26" spans="1:58" s="2" customFormat="1" ht="8.1" customHeight="1" x14ac:dyDescent="0.15">
      <c r="A26" s="1"/>
      <c r="B26" s="1"/>
      <c r="C26" s="1"/>
      <c r="D26" s="1"/>
      <c r="E26" s="1"/>
      <c r="F26" s="1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26"/>
      <c r="V26" s="37"/>
      <c r="W26" s="10"/>
      <c r="X26" s="10"/>
      <c r="Y26" s="10"/>
      <c r="Z26" s="10"/>
      <c r="AA26" s="33"/>
      <c r="AB26" s="10"/>
      <c r="AC26" s="10"/>
      <c r="AD26" s="10"/>
      <c r="AE26" s="10"/>
      <c r="AF26" s="10"/>
      <c r="AG26" s="10"/>
      <c r="AH26" s="1"/>
      <c r="AQ26" s="57"/>
    </row>
    <row r="27" spans="1:58" s="2" customFormat="1" ht="15" customHeight="1" x14ac:dyDescent="0.2">
      <c r="A27" s="1"/>
      <c r="B27" s="1"/>
      <c r="C27" s="1"/>
      <c r="D27" s="1"/>
      <c r="E27" s="1"/>
      <c r="F27" s="1"/>
      <c r="G27" s="58"/>
      <c r="H27" s="61">
        <f>'KHT 2020'!H27:T27</f>
        <v>0</v>
      </c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3"/>
      <c r="U27" s="27"/>
      <c r="V27" s="38"/>
      <c r="W27" s="19"/>
      <c r="X27" s="22"/>
      <c r="Y27" s="19"/>
      <c r="Z27" s="9"/>
      <c r="AA27" s="34"/>
      <c r="AB27" s="9"/>
      <c r="AC27" s="19"/>
      <c r="AD27" s="9"/>
      <c r="AE27" s="19"/>
      <c r="AF27" s="22"/>
      <c r="AG27" s="19"/>
      <c r="AH27" s="1"/>
      <c r="AQ27" s="57"/>
    </row>
    <row r="28" spans="1:58" ht="12" customHeight="1" x14ac:dyDescent="0.15">
      <c r="U28" s="25"/>
      <c r="V28" s="37"/>
      <c r="W28" s="78" t="s">
        <v>1203</v>
      </c>
      <c r="X28" s="78"/>
      <c r="Y28" s="78" t="s">
        <v>1206</v>
      </c>
      <c r="Z28" s="78"/>
      <c r="AA28" s="32"/>
      <c r="AC28" s="78" t="s">
        <v>1207</v>
      </c>
      <c r="AD28" s="78"/>
      <c r="AE28" s="78" t="s">
        <v>3</v>
      </c>
      <c r="AF28" s="78"/>
      <c r="AG28" s="78" t="s">
        <v>936</v>
      </c>
      <c r="AH28" s="78"/>
      <c r="AQ28" s="53"/>
    </row>
    <row r="29" spans="1:58" ht="12" customHeight="1" x14ac:dyDescent="0.15">
      <c r="L29" s="66" t="s">
        <v>5</v>
      </c>
      <c r="M29" s="66"/>
      <c r="N29" s="66"/>
      <c r="O29" s="66"/>
      <c r="P29" s="66"/>
      <c r="Q29" s="66"/>
      <c r="R29" s="66"/>
      <c r="S29" s="66"/>
      <c r="T29" s="66"/>
      <c r="U29" s="25"/>
      <c r="V29" s="37"/>
      <c r="W29" s="77"/>
      <c r="X29" s="77"/>
      <c r="Y29" s="77"/>
      <c r="Z29" s="77"/>
      <c r="AA29" s="32"/>
      <c r="AC29" s="77"/>
      <c r="AD29" s="77"/>
      <c r="AE29" s="77"/>
      <c r="AF29" s="77"/>
      <c r="AG29" s="77"/>
      <c r="AH29" s="77"/>
      <c r="AQ29" s="53"/>
    </row>
    <row r="30" spans="1:58" ht="12" customHeight="1" x14ac:dyDescent="0.15">
      <c r="C30" s="67" t="s">
        <v>7</v>
      </c>
      <c r="D30" s="67"/>
      <c r="E30" s="67"/>
      <c r="F30" s="67"/>
      <c r="G30" s="67"/>
      <c r="H30" s="67"/>
      <c r="I30" s="67"/>
      <c r="J30" s="67"/>
      <c r="K30" s="67"/>
      <c r="L30" s="66"/>
      <c r="M30" s="66"/>
      <c r="N30" s="66"/>
      <c r="O30" s="66"/>
      <c r="P30" s="66"/>
      <c r="Q30" s="66"/>
      <c r="R30" s="66"/>
      <c r="S30" s="66"/>
      <c r="T30" s="66"/>
      <c r="U30" s="25"/>
      <c r="V30" s="37"/>
      <c r="W30" s="77"/>
      <c r="X30" s="77"/>
      <c r="Y30" s="77"/>
      <c r="Z30" s="77"/>
      <c r="AA30" s="32"/>
      <c r="AC30" s="77"/>
      <c r="AD30" s="77"/>
      <c r="AE30" s="77"/>
      <c r="AF30" s="77"/>
      <c r="AG30" s="77"/>
      <c r="AH30" s="77"/>
      <c r="AQ30" s="53"/>
    </row>
    <row r="31" spans="1:58" ht="12" customHeight="1" x14ac:dyDescent="0.15">
      <c r="C31" s="67"/>
      <c r="D31" s="67"/>
      <c r="E31" s="67"/>
      <c r="F31" s="67"/>
      <c r="G31" s="67"/>
      <c r="H31" s="67"/>
      <c r="I31" s="67"/>
      <c r="J31" s="67"/>
      <c r="K31" s="67"/>
      <c r="L31" s="66" t="s">
        <v>6</v>
      </c>
      <c r="M31" s="66"/>
      <c r="N31" s="66"/>
      <c r="O31" s="66"/>
      <c r="P31" s="66"/>
      <c r="Q31" s="66"/>
      <c r="R31" s="66"/>
      <c r="S31" s="66"/>
      <c r="T31" s="66"/>
      <c r="U31" s="25"/>
      <c r="V31" s="37"/>
      <c r="W31" s="77"/>
      <c r="X31" s="77"/>
      <c r="Y31" s="77"/>
      <c r="Z31" s="77"/>
      <c r="AA31" s="32"/>
      <c r="AC31" s="77"/>
      <c r="AD31" s="77"/>
      <c r="AE31" s="77"/>
      <c r="AF31" s="77"/>
      <c r="AG31" s="77"/>
      <c r="AH31" s="77"/>
      <c r="AQ31" s="53"/>
    </row>
    <row r="32" spans="1:58" ht="12" customHeight="1" x14ac:dyDescent="0.15">
      <c r="L32" s="66"/>
      <c r="M32" s="66"/>
      <c r="N32" s="66"/>
      <c r="O32" s="66"/>
      <c r="P32" s="66"/>
      <c r="Q32" s="66"/>
      <c r="R32" s="66"/>
      <c r="S32" s="66"/>
      <c r="T32" s="66"/>
      <c r="U32" s="25"/>
      <c r="V32" s="37"/>
      <c r="W32" s="77"/>
      <c r="X32" s="77"/>
      <c r="Y32" s="77"/>
      <c r="Z32" s="77"/>
      <c r="AA32" s="32"/>
      <c r="AC32" s="77"/>
      <c r="AD32" s="77"/>
      <c r="AE32" s="77"/>
      <c r="AF32" s="77"/>
      <c r="AG32" s="77"/>
      <c r="AH32" s="77"/>
      <c r="AQ32" s="53"/>
    </row>
    <row r="33" spans="3:43" ht="22.5" customHeight="1" x14ac:dyDescent="0.15">
      <c r="U33" s="25"/>
      <c r="V33" s="39"/>
      <c r="W33" s="11">
        <v>1</v>
      </c>
      <c r="X33" s="11"/>
      <c r="Y33" s="11">
        <v>1</v>
      </c>
      <c r="Z33" s="11"/>
      <c r="AA33" s="11"/>
      <c r="AB33" s="11"/>
      <c r="AC33" s="11">
        <v>1</v>
      </c>
      <c r="AD33" s="11"/>
      <c r="AE33" s="11">
        <v>1</v>
      </c>
      <c r="AF33" s="11"/>
      <c r="AG33" s="11">
        <v>1</v>
      </c>
      <c r="AH33" s="11"/>
      <c r="AQ33" s="53"/>
    </row>
    <row r="34" spans="3:43" ht="14.25" customHeight="1" x14ac:dyDescent="0.15"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28"/>
      <c r="V34" s="17"/>
      <c r="AQ34" s="53"/>
    </row>
    <row r="35" spans="3:43" ht="12" customHeight="1" x14ac:dyDescent="0.15">
      <c r="C35" s="106" t="s">
        <v>9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U35" s="25"/>
      <c r="X35" s="114" t="str">
        <f>IFERROR(Kampe!X5,"")</f>
        <v/>
      </c>
      <c r="Y35" s="115"/>
      <c r="Z35" s="108"/>
      <c r="AA35" s="109"/>
      <c r="AB35" s="109"/>
      <c r="AC35" s="109"/>
      <c r="AD35" s="110"/>
      <c r="AF35" s="11"/>
      <c r="AH35" s="108"/>
      <c r="AI35" s="109"/>
      <c r="AJ35" s="109"/>
      <c r="AK35" s="109"/>
      <c r="AL35" s="110"/>
      <c r="AM35" s="59" t="str">
        <f>IFERROR(Kampe!Y5,"")</f>
        <v/>
      </c>
      <c r="AN35" s="60"/>
      <c r="AQ35" s="53"/>
    </row>
    <row r="36" spans="3:43" ht="12" customHeight="1" x14ac:dyDescent="0.15"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U36" s="25"/>
      <c r="Z36" s="111"/>
      <c r="AA36" s="112"/>
      <c r="AB36" s="112"/>
      <c r="AC36" s="112"/>
      <c r="AD36" s="113"/>
      <c r="AH36" s="111"/>
      <c r="AI36" s="112"/>
      <c r="AJ36" s="112"/>
      <c r="AK36" s="112"/>
      <c r="AL36" s="113"/>
      <c r="AQ36" s="53"/>
    </row>
    <row r="37" spans="3:43" ht="12" customHeight="1" thickBot="1" x14ac:dyDescent="0.2"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29"/>
      <c r="V37" s="103" t="s">
        <v>5</v>
      </c>
      <c r="W37" s="103"/>
      <c r="X37" s="103"/>
      <c r="Y37" s="103"/>
      <c r="Z37" s="103"/>
      <c r="AA37" s="103"/>
      <c r="AB37" s="103"/>
      <c r="AC37" s="103"/>
      <c r="AD37" s="103"/>
      <c r="AE37" s="30"/>
      <c r="AF37" s="30"/>
      <c r="AG37" s="30"/>
      <c r="AH37" s="104" t="s">
        <v>6</v>
      </c>
      <c r="AI37" s="104"/>
      <c r="AJ37" s="104"/>
      <c r="AK37" s="104"/>
      <c r="AL37" s="104"/>
      <c r="AM37" s="104"/>
      <c r="AN37" s="104"/>
      <c r="AO37" s="104"/>
      <c r="AP37" s="104"/>
      <c r="AQ37" s="105"/>
    </row>
    <row r="38" spans="3:43" ht="12" customHeight="1" thickTop="1" x14ac:dyDescent="0.15">
      <c r="C38" s="1" t="s">
        <v>15</v>
      </c>
    </row>
    <row r="40" spans="3:43" ht="12" customHeight="1" thickBot="1" x14ac:dyDescent="0.2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3:43" ht="12" customHeight="1" x14ac:dyDescent="0.15">
      <c r="D41" s="102" t="s">
        <v>13</v>
      </c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X41" s="102" t="s">
        <v>14</v>
      </c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</row>
  </sheetData>
  <mergeCells count="52">
    <mergeCell ref="L1:X2"/>
    <mergeCell ref="AF1:BF2"/>
    <mergeCell ref="W4:AC4"/>
    <mergeCell ref="AD4:AP4"/>
    <mergeCell ref="L5:T6"/>
    <mergeCell ref="W5:AC6"/>
    <mergeCell ref="AD5:AP6"/>
    <mergeCell ref="AW5:BC6"/>
    <mergeCell ref="L7:T7"/>
    <mergeCell ref="L8:T9"/>
    <mergeCell ref="W8:W10"/>
    <mergeCell ref="Y8:Y10"/>
    <mergeCell ref="AC8:AC10"/>
    <mergeCell ref="AG8:AG10"/>
    <mergeCell ref="L10:T10"/>
    <mergeCell ref="B11:F11"/>
    <mergeCell ref="H13:T13"/>
    <mergeCell ref="AW14:BN15"/>
    <mergeCell ref="H15:T15"/>
    <mergeCell ref="AE8:AE10"/>
    <mergeCell ref="H17:T17"/>
    <mergeCell ref="H19:T19"/>
    <mergeCell ref="H21:T21"/>
    <mergeCell ref="H23:T23"/>
    <mergeCell ref="H27:T27"/>
    <mergeCell ref="H25:T25"/>
    <mergeCell ref="Y28:Z28"/>
    <mergeCell ref="AC28:AD28"/>
    <mergeCell ref="AE28:AF28"/>
    <mergeCell ref="AG28:AH28"/>
    <mergeCell ref="L29:T30"/>
    <mergeCell ref="W29:X30"/>
    <mergeCell ref="Y29:Z30"/>
    <mergeCell ref="AC29:AD30"/>
    <mergeCell ref="AE29:AF30"/>
    <mergeCell ref="AG29:AH30"/>
    <mergeCell ref="W28:X28"/>
    <mergeCell ref="D41:U41"/>
    <mergeCell ref="X41:AO41"/>
    <mergeCell ref="AG31:AH32"/>
    <mergeCell ref="C35:S36"/>
    <mergeCell ref="X35:Y35"/>
    <mergeCell ref="Z35:AD36"/>
    <mergeCell ref="AH35:AL36"/>
    <mergeCell ref="V37:AD37"/>
    <mergeCell ref="AH37:AQ37"/>
    <mergeCell ref="C30:K31"/>
    <mergeCell ref="L31:T32"/>
    <mergeCell ref="W31:X32"/>
    <mergeCell ref="Y31:Z32"/>
    <mergeCell ref="AC31:AD32"/>
    <mergeCell ref="AE31:AF32"/>
  </mergeCells>
  <dataValidations count="4">
    <dataValidation type="list" allowBlank="1" sqref="H23:T23 H13:T13 H15:T15 H17:T17 H19:T19 H21:T21 H27:T27 H25:T25">
      <formula1>Navn</formula1>
    </dataValidation>
    <dataValidation allowBlank="1" sqref="L5:T6 AW14:BN15 L8:T9"/>
    <dataValidation type="list" allowBlank="1" showInputMessage="1" showErrorMessage="1" sqref="AW5:BC6">
      <formula1>Kampdato</formula1>
    </dataValidation>
    <dataValidation type="list" allowBlank="1" showInputMessage="1" showErrorMessage="1" sqref="L1:X2">
      <formula1>Hold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8.7109375" bestFit="1" customWidth="1"/>
    <col min="2" max="2" width="33.42578125" bestFit="1" customWidth="1"/>
    <col min="3" max="3" width="11.42578125" bestFit="1" customWidth="1"/>
  </cols>
  <sheetData>
    <row r="1" spans="1:3" x14ac:dyDescent="0.25">
      <c r="A1" t="s">
        <v>212</v>
      </c>
      <c r="B1" t="s">
        <v>1</v>
      </c>
      <c r="C1" t="s">
        <v>211</v>
      </c>
    </row>
    <row r="2" spans="1:3" x14ac:dyDescent="0.25">
      <c r="A2" t="s">
        <v>17</v>
      </c>
      <c r="B2" t="s">
        <v>268</v>
      </c>
      <c r="C2">
        <v>12048</v>
      </c>
    </row>
    <row r="3" spans="1:3" x14ac:dyDescent="0.25">
      <c r="A3" t="s">
        <v>17</v>
      </c>
      <c r="B3" t="s">
        <v>937</v>
      </c>
      <c r="C3">
        <v>12646</v>
      </c>
    </row>
    <row r="4" spans="1:3" x14ac:dyDescent="0.25">
      <c r="A4" t="s">
        <v>17</v>
      </c>
      <c r="B4" t="s">
        <v>295</v>
      </c>
      <c r="C4">
        <v>12372</v>
      </c>
    </row>
    <row r="5" spans="1:3" x14ac:dyDescent="0.25">
      <c r="A5" t="s">
        <v>17</v>
      </c>
      <c r="B5" t="s">
        <v>315</v>
      </c>
      <c r="C5">
        <v>10781</v>
      </c>
    </row>
    <row r="6" spans="1:3" x14ac:dyDescent="0.25">
      <c r="A6" t="s">
        <v>17</v>
      </c>
      <c r="B6" t="s">
        <v>938</v>
      </c>
      <c r="C6">
        <v>12633</v>
      </c>
    </row>
    <row r="7" spans="1:3" x14ac:dyDescent="0.25">
      <c r="A7" t="s">
        <v>17</v>
      </c>
      <c r="B7" t="s">
        <v>359</v>
      </c>
      <c r="C7">
        <v>11170</v>
      </c>
    </row>
    <row r="8" spans="1:3" x14ac:dyDescent="0.25">
      <c r="A8" t="s">
        <v>17</v>
      </c>
      <c r="B8" t="s">
        <v>1276</v>
      </c>
      <c r="C8">
        <v>12670</v>
      </c>
    </row>
    <row r="9" spans="1:3" x14ac:dyDescent="0.25">
      <c r="A9" t="s">
        <v>17</v>
      </c>
      <c r="B9" t="s">
        <v>939</v>
      </c>
      <c r="C9">
        <v>11670</v>
      </c>
    </row>
    <row r="10" spans="1:3" x14ac:dyDescent="0.25">
      <c r="A10" t="s">
        <v>17</v>
      </c>
      <c r="B10" t="s">
        <v>391</v>
      </c>
      <c r="C10">
        <v>10447</v>
      </c>
    </row>
    <row r="11" spans="1:3" x14ac:dyDescent="0.25">
      <c r="A11" t="s">
        <v>17</v>
      </c>
      <c r="B11" t="s">
        <v>400</v>
      </c>
      <c r="C11">
        <v>11118</v>
      </c>
    </row>
    <row r="12" spans="1:3" x14ac:dyDescent="0.25">
      <c r="A12" t="s">
        <v>17</v>
      </c>
      <c r="B12" t="s">
        <v>410</v>
      </c>
      <c r="C12">
        <v>11225</v>
      </c>
    </row>
    <row r="13" spans="1:3" x14ac:dyDescent="0.25">
      <c r="A13" t="s">
        <v>17</v>
      </c>
      <c r="B13" t="s">
        <v>426</v>
      </c>
      <c r="C13">
        <v>11195</v>
      </c>
    </row>
    <row r="14" spans="1:3" x14ac:dyDescent="0.25">
      <c r="A14" t="s">
        <v>17</v>
      </c>
      <c r="B14" t="s">
        <v>940</v>
      </c>
      <c r="C14">
        <v>11665</v>
      </c>
    </row>
    <row r="15" spans="1:3" x14ac:dyDescent="0.25">
      <c r="A15" t="s">
        <v>17</v>
      </c>
      <c r="B15" t="s">
        <v>941</v>
      </c>
      <c r="C15">
        <v>12734</v>
      </c>
    </row>
    <row r="16" spans="1:3" x14ac:dyDescent="0.25">
      <c r="A16" t="s">
        <v>17</v>
      </c>
      <c r="B16" t="s">
        <v>942</v>
      </c>
      <c r="C16">
        <v>11661</v>
      </c>
    </row>
    <row r="17" spans="1:3" x14ac:dyDescent="0.25">
      <c r="A17" t="s">
        <v>17</v>
      </c>
      <c r="B17" t="s">
        <v>943</v>
      </c>
      <c r="C17">
        <v>12669</v>
      </c>
    </row>
    <row r="18" spans="1:3" x14ac:dyDescent="0.25">
      <c r="A18" t="s">
        <v>17</v>
      </c>
      <c r="B18" t="s">
        <v>1532</v>
      </c>
      <c r="C18">
        <v>13032</v>
      </c>
    </row>
    <row r="19" spans="1:3" x14ac:dyDescent="0.25">
      <c r="A19" t="s">
        <v>17</v>
      </c>
      <c r="B19" t="s">
        <v>944</v>
      </c>
      <c r="C19">
        <v>12623</v>
      </c>
    </row>
    <row r="20" spans="1:3" x14ac:dyDescent="0.25">
      <c r="A20" t="s">
        <v>17</v>
      </c>
      <c r="B20" t="s">
        <v>945</v>
      </c>
      <c r="C20">
        <v>12639</v>
      </c>
    </row>
    <row r="21" spans="1:3" x14ac:dyDescent="0.25">
      <c r="A21" t="s">
        <v>17</v>
      </c>
      <c r="B21" t="s">
        <v>1370</v>
      </c>
      <c r="C21">
        <v>12919</v>
      </c>
    </row>
    <row r="22" spans="1:3" x14ac:dyDescent="0.25">
      <c r="A22" t="s">
        <v>17</v>
      </c>
      <c r="B22" t="s">
        <v>946</v>
      </c>
      <c r="C22">
        <v>12671</v>
      </c>
    </row>
    <row r="23" spans="1:3" x14ac:dyDescent="0.25">
      <c r="A23" t="s">
        <v>17</v>
      </c>
      <c r="B23" t="s">
        <v>669</v>
      </c>
      <c r="C23">
        <v>10850</v>
      </c>
    </row>
    <row r="24" spans="1:3" x14ac:dyDescent="0.25">
      <c r="A24" t="s">
        <v>17</v>
      </c>
      <c r="B24" t="s">
        <v>947</v>
      </c>
      <c r="C24">
        <v>12624</v>
      </c>
    </row>
    <row r="25" spans="1:3" x14ac:dyDescent="0.25">
      <c r="A25" t="s">
        <v>17</v>
      </c>
      <c r="B25" t="s">
        <v>948</v>
      </c>
      <c r="C25">
        <v>12668</v>
      </c>
    </row>
    <row r="26" spans="1:3" x14ac:dyDescent="0.25">
      <c r="A26" t="s">
        <v>17</v>
      </c>
      <c r="B26" t="s">
        <v>1433</v>
      </c>
      <c r="C26">
        <v>11669</v>
      </c>
    </row>
    <row r="27" spans="1:3" x14ac:dyDescent="0.25">
      <c r="A27" t="s">
        <v>17</v>
      </c>
      <c r="B27" t="s">
        <v>949</v>
      </c>
      <c r="C27">
        <v>12634</v>
      </c>
    </row>
    <row r="28" spans="1:3" x14ac:dyDescent="0.25">
      <c r="A28" t="s">
        <v>17</v>
      </c>
      <c r="B28" t="s">
        <v>950</v>
      </c>
      <c r="C28">
        <v>11666</v>
      </c>
    </row>
    <row r="29" spans="1:3" x14ac:dyDescent="0.25">
      <c r="A29" t="s">
        <v>17</v>
      </c>
      <c r="B29" t="s">
        <v>851</v>
      </c>
      <c r="C29">
        <v>11879</v>
      </c>
    </row>
    <row r="30" spans="1:3" x14ac:dyDescent="0.25">
      <c r="A30" t="s">
        <v>17</v>
      </c>
      <c r="B30" t="s">
        <v>1485</v>
      </c>
      <c r="C30">
        <v>10717</v>
      </c>
    </row>
    <row r="31" spans="1:3" x14ac:dyDescent="0.25">
      <c r="A31" t="s">
        <v>17</v>
      </c>
      <c r="B31" t="s">
        <v>899</v>
      </c>
      <c r="C31">
        <v>10849</v>
      </c>
    </row>
    <row r="32" spans="1:3" x14ac:dyDescent="0.25">
      <c r="A32" t="s">
        <v>17</v>
      </c>
      <c r="B32" t="s">
        <v>951</v>
      </c>
      <c r="C32">
        <v>12735</v>
      </c>
    </row>
    <row r="33" spans="1:3" x14ac:dyDescent="0.25">
      <c r="A33" t="s">
        <v>17</v>
      </c>
      <c r="B33" t="s">
        <v>1493</v>
      </c>
      <c r="C33">
        <v>12831</v>
      </c>
    </row>
    <row r="34" spans="1:3" x14ac:dyDescent="0.25">
      <c r="A34" t="s">
        <v>17</v>
      </c>
      <c r="B34" t="s">
        <v>917</v>
      </c>
      <c r="C34">
        <v>11671</v>
      </c>
    </row>
    <row r="35" spans="1:3" x14ac:dyDescent="0.25">
      <c r="A35" t="s">
        <v>1252</v>
      </c>
      <c r="B35" t="s">
        <v>1253</v>
      </c>
      <c r="C35">
        <v>12946</v>
      </c>
    </row>
    <row r="36" spans="1:3" x14ac:dyDescent="0.25">
      <c r="A36" t="s">
        <v>1252</v>
      </c>
      <c r="B36" t="s">
        <v>356</v>
      </c>
      <c r="C36">
        <v>11536</v>
      </c>
    </row>
    <row r="37" spans="1:3" x14ac:dyDescent="0.25">
      <c r="A37" t="s">
        <v>1252</v>
      </c>
      <c r="B37" t="s">
        <v>427</v>
      </c>
      <c r="C37">
        <v>11183</v>
      </c>
    </row>
    <row r="38" spans="1:3" x14ac:dyDescent="0.25">
      <c r="A38" t="s">
        <v>1252</v>
      </c>
      <c r="B38" t="s">
        <v>1322</v>
      </c>
      <c r="C38">
        <v>12950</v>
      </c>
    </row>
    <row r="39" spans="1:3" x14ac:dyDescent="0.25">
      <c r="A39" t="s">
        <v>1252</v>
      </c>
      <c r="B39" t="s">
        <v>531</v>
      </c>
      <c r="C39">
        <v>12000</v>
      </c>
    </row>
    <row r="40" spans="1:3" x14ac:dyDescent="0.25">
      <c r="A40" t="s">
        <v>1252</v>
      </c>
      <c r="B40" t="s">
        <v>1340</v>
      </c>
      <c r="C40">
        <v>12952</v>
      </c>
    </row>
    <row r="41" spans="1:3" x14ac:dyDescent="0.25">
      <c r="A41" t="s">
        <v>1252</v>
      </c>
      <c r="B41" t="s">
        <v>1341</v>
      </c>
      <c r="C41">
        <v>12947</v>
      </c>
    </row>
    <row r="42" spans="1:3" x14ac:dyDescent="0.25">
      <c r="A42" t="s">
        <v>1252</v>
      </c>
      <c r="B42" t="s">
        <v>1353</v>
      </c>
      <c r="C42">
        <v>12949</v>
      </c>
    </row>
    <row r="43" spans="1:3" x14ac:dyDescent="0.25">
      <c r="A43" t="s">
        <v>1252</v>
      </c>
      <c r="B43" t="s">
        <v>610</v>
      </c>
      <c r="C43">
        <v>12325</v>
      </c>
    </row>
    <row r="44" spans="1:3" x14ac:dyDescent="0.25">
      <c r="A44" t="s">
        <v>1252</v>
      </c>
      <c r="B44" t="s">
        <v>614</v>
      </c>
      <c r="C44">
        <v>11192</v>
      </c>
    </row>
    <row r="45" spans="1:3" x14ac:dyDescent="0.25">
      <c r="A45" t="s">
        <v>1252</v>
      </c>
      <c r="B45" t="s">
        <v>1369</v>
      </c>
      <c r="C45">
        <v>12322</v>
      </c>
    </row>
    <row r="46" spans="1:3" x14ac:dyDescent="0.25">
      <c r="A46" t="s">
        <v>1252</v>
      </c>
      <c r="B46" t="s">
        <v>1392</v>
      </c>
      <c r="C46">
        <v>12999</v>
      </c>
    </row>
    <row r="47" spans="1:3" x14ac:dyDescent="0.25">
      <c r="A47" t="s">
        <v>1252</v>
      </c>
      <c r="B47" t="s">
        <v>1412</v>
      </c>
      <c r="C47">
        <v>12951</v>
      </c>
    </row>
    <row r="48" spans="1:3" x14ac:dyDescent="0.25">
      <c r="A48" t="s">
        <v>1252</v>
      </c>
      <c r="B48" t="s">
        <v>1426</v>
      </c>
      <c r="C48">
        <v>12953</v>
      </c>
    </row>
    <row r="49" spans="1:3" x14ac:dyDescent="0.25">
      <c r="A49" t="s">
        <v>1252</v>
      </c>
      <c r="B49" t="s">
        <v>802</v>
      </c>
      <c r="C49">
        <v>12324</v>
      </c>
    </row>
    <row r="50" spans="1:3" x14ac:dyDescent="0.25">
      <c r="A50" t="s">
        <v>1252</v>
      </c>
      <c r="B50" t="s">
        <v>1480</v>
      </c>
      <c r="C50">
        <v>12948</v>
      </c>
    </row>
    <row r="51" spans="1:3" x14ac:dyDescent="0.25">
      <c r="A51" t="s">
        <v>1252</v>
      </c>
      <c r="B51" t="s">
        <v>1487</v>
      </c>
      <c r="C51">
        <v>12168</v>
      </c>
    </row>
    <row r="52" spans="1:3" x14ac:dyDescent="0.25">
      <c r="A52" t="s">
        <v>19</v>
      </c>
      <c r="B52" t="s">
        <v>1209</v>
      </c>
      <c r="C52">
        <v>13019</v>
      </c>
    </row>
    <row r="53" spans="1:3" x14ac:dyDescent="0.25">
      <c r="A53" t="s">
        <v>19</v>
      </c>
      <c r="B53" t="s">
        <v>1214</v>
      </c>
      <c r="C53">
        <v>13012</v>
      </c>
    </row>
    <row r="54" spans="1:3" x14ac:dyDescent="0.25">
      <c r="A54" t="s">
        <v>19</v>
      </c>
      <c r="B54" t="s">
        <v>1215</v>
      </c>
      <c r="C54">
        <v>13013</v>
      </c>
    </row>
    <row r="55" spans="1:3" x14ac:dyDescent="0.25">
      <c r="A55" t="s">
        <v>19</v>
      </c>
      <c r="B55" t="s">
        <v>233</v>
      </c>
      <c r="C55">
        <v>12492</v>
      </c>
    </row>
    <row r="56" spans="1:3" x14ac:dyDescent="0.25">
      <c r="A56" t="s">
        <v>19</v>
      </c>
      <c r="B56" t="s">
        <v>237</v>
      </c>
      <c r="C56">
        <v>11403</v>
      </c>
    </row>
    <row r="57" spans="1:3" x14ac:dyDescent="0.25">
      <c r="A57" t="s">
        <v>19</v>
      </c>
      <c r="B57" t="s">
        <v>274</v>
      </c>
      <c r="C57">
        <v>11828</v>
      </c>
    </row>
    <row r="58" spans="1:3" x14ac:dyDescent="0.25">
      <c r="A58" t="s">
        <v>19</v>
      </c>
      <c r="B58" t="s">
        <v>952</v>
      </c>
      <c r="C58">
        <v>11698</v>
      </c>
    </row>
    <row r="59" spans="1:3" x14ac:dyDescent="0.25">
      <c r="A59" t="s">
        <v>19</v>
      </c>
      <c r="B59" t="s">
        <v>304</v>
      </c>
      <c r="C59">
        <v>11799</v>
      </c>
    </row>
    <row r="60" spans="1:3" x14ac:dyDescent="0.25">
      <c r="A60" t="s">
        <v>19</v>
      </c>
      <c r="B60" t="s">
        <v>953</v>
      </c>
      <c r="C60">
        <v>11887</v>
      </c>
    </row>
    <row r="61" spans="1:3" x14ac:dyDescent="0.25">
      <c r="A61" t="s">
        <v>19</v>
      </c>
      <c r="B61" t="s">
        <v>307</v>
      </c>
      <c r="C61">
        <v>12162</v>
      </c>
    </row>
    <row r="62" spans="1:3" x14ac:dyDescent="0.25">
      <c r="A62" t="s">
        <v>19</v>
      </c>
      <c r="B62" t="s">
        <v>312</v>
      </c>
      <c r="C62">
        <v>12360</v>
      </c>
    </row>
    <row r="63" spans="1:3" x14ac:dyDescent="0.25">
      <c r="A63" t="s">
        <v>19</v>
      </c>
      <c r="B63" t="s">
        <v>319</v>
      </c>
      <c r="C63">
        <v>12493</v>
      </c>
    </row>
    <row r="64" spans="1:3" x14ac:dyDescent="0.25">
      <c r="A64" t="s">
        <v>19</v>
      </c>
      <c r="B64" t="s">
        <v>1242</v>
      </c>
      <c r="C64">
        <v>13014</v>
      </c>
    </row>
    <row r="65" spans="1:3" x14ac:dyDescent="0.25">
      <c r="A65" t="s">
        <v>19</v>
      </c>
      <c r="B65" t="s">
        <v>328</v>
      </c>
      <c r="C65">
        <v>12064</v>
      </c>
    </row>
    <row r="66" spans="1:3" x14ac:dyDescent="0.25">
      <c r="A66" t="s">
        <v>19</v>
      </c>
      <c r="B66" t="s">
        <v>365</v>
      </c>
      <c r="C66">
        <v>10793</v>
      </c>
    </row>
    <row r="67" spans="1:3" x14ac:dyDescent="0.25">
      <c r="A67" t="s">
        <v>19</v>
      </c>
      <c r="B67" t="s">
        <v>1271</v>
      </c>
      <c r="C67">
        <v>10249</v>
      </c>
    </row>
    <row r="68" spans="1:3" x14ac:dyDescent="0.25">
      <c r="A68" t="s">
        <v>19</v>
      </c>
      <c r="B68" t="s">
        <v>390</v>
      </c>
      <c r="C68">
        <v>10634</v>
      </c>
    </row>
    <row r="69" spans="1:3" x14ac:dyDescent="0.25">
      <c r="A69" t="s">
        <v>19</v>
      </c>
      <c r="B69" t="s">
        <v>398</v>
      </c>
      <c r="C69">
        <v>12174</v>
      </c>
    </row>
    <row r="70" spans="1:3" x14ac:dyDescent="0.25">
      <c r="A70" t="s">
        <v>19</v>
      </c>
      <c r="B70" t="s">
        <v>1279</v>
      </c>
      <c r="C70">
        <v>11728</v>
      </c>
    </row>
    <row r="71" spans="1:3" x14ac:dyDescent="0.25">
      <c r="A71" t="s">
        <v>19</v>
      </c>
      <c r="B71" t="s">
        <v>406</v>
      </c>
      <c r="C71">
        <v>12480</v>
      </c>
    </row>
    <row r="72" spans="1:3" x14ac:dyDescent="0.25">
      <c r="A72" t="s">
        <v>19</v>
      </c>
      <c r="B72" t="s">
        <v>413</v>
      </c>
      <c r="C72">
        <v>11863</v>
      </c>
    </row>
    <row r="73" spans="1:3" x14ac:dyDescent="0.25">
      <c r="A73" t="s">
        <v>19</v>
      </c>
      <c r="B73" t="s">
        <v>1287</v>
      </c>
      <c r="C73">
        <v>11738</v>
      </c>
    </row>
    <row r="74" spans="1:3" x14ac:dyDescent="0.25">
      <c r="A74" t="s">
        <v>19</v>
      </c>
      <c r="B74" t="s">
        <v>955</v>
      </c>
      <c r="C74">
        <v>12707</v>
      </c>
    </row>
    <row r="75" spans="1:3" x14ac:dyDescent="0.25">
      <c r="A75" t="s">
        <v>19</v>
      </c>
      <c r="B75" t="s">
        <v>463</v>
      </c>
      <c r="C75">
        <v>11165</v>
      </c>
    </row>
    <row r="76" spans="1:3" x14ac:dyDescent="0.25">
      <c r="A76" t="s">
        <v>19</v>
      </c>
      <c r="B76" t="s">
        <v>1319</v>
      </c>
      <c r="C76">
        <v>11700</v>
      </c>
    </row>
    <row r="77" spans="1:3" x14ac:dyDescent="0.25">
      <c r="A77" t="s">
        <v>19</v>
      </c>
      <c r="B77" t="s">
        <v>956</v>
      </c>
      <c r="C77">
        <v>10373</v>
      </c>
    </row>
    <row r="78" spans="1:3" x14ac:dyDescent="0.25">
      <c r="A78" t="s">
        <v>19</v>
      </c>
      <c r="B78" t="s">
        <v>488</v>
      </c>
      <c r="C78">
        <v>12483</v>
      </c>
    </row>
    <row r="79" spans="1:3" x14ac:dyDescent="0.25">
      <c r="A79" t="s">
        <v>19</v>
      </c>
      <c r="B79" t="s">
        <v>502</v>
      </c>
      <c r="C79">
        <v>12238</v>
      </c>
    </row>
    <row r="80" spans="1:3" x14ac:dyDescent="0.25">
      <c r="A80" t="s">
        <v>19</v>
      </c>
      <c r="B80" t="s">
        <v>524</v>
      </c>
      <c r="C80">
        <v>11727</v>
      </c>
    </row>
    <row r="81" spans="1:3" x14ac:dyDescent="0.25">
      <c r="A81" t="s">
        <v>19</v>
      </c>
      <c r="B81" t="s">
        <v>528</v>
      </c>
      <c r="C81">
        <v>11358</v>
      </c>
    </row>
    <row r="82" spans="1:3" x14ac:dyDescent="0.25">
      <c r="A82" t="s">
        <v>19</v>
      </c>
      <c r="B82" t="s">
        <v>957</v>
      </c>
      <c r="C82">
        <v>11935</v>
      </c>
    </row>
    <row r="83" spans="1:3" x14ac:dyDescent="0.25">
      <c r="A83" t="s">
        <v>19</v>
      </c>
      <c r="B83" t="s">
        <v>558</v>
      </c>
      <c r="C83">
        <v>11425</v>
      </c>
    </row>
    <row r="84" spans="1:3" x14ac:dyDescent="0.25">
      <c r="A84" t="s">
        <v>19</v>
      </c>
      <c r="B84" t="s">
        <v>958</v>
      </c>
      <c r="C84">
        <v>11737</v>
      </c>
    </row>
    <row r="85" spans="1:3" x14ac:dyDescent="0.25">
      <c r="A85" t="s">
        <v>19</v>
      </c>
      <c r="B85" t="s">
        <v>584</v>
      </c>
      <c r="C85">
        <v>12023</v>
      </c>
    </row>
    <row r="86" spans="1:3" x14ac:dyDescent="0.25">
      <c r="A86" t="s">
        <v>19</v>
      </c>
      <c r="B86" t="s">
        <v>1354</v>
      </c>
      <c r="C86">
        <v>13015</v>
      </c>
    </row>
    <row r="87" spans="1:3" x14ac:dyDescent="0.25">
      <c r="A87" t="s">
        <v>19</v>
      </c>
      <c r="B87" t="s">
        <v>1371</v>
      </c>
      <c r="C87">
        <v>12885</v>
      </c>
    </row>
    <row r="88" spans="1:3" x14ac:dyDescent="0.25">
      <c r="A88" t="s">
        <v>19</v>
      </c>
      <c r="B88" t="s">
        <v>959</v>
      </c>
      <c r="C88">
        <v>12022</v>
      </c>
    </row>
    <row r="89" spans="1:3" x14ac:dyDescent="0.25">
      <c r="A89" t="s">
        <v>19</v>
      </c>
      <c r="B89" t="s">
        <v>1398</v>
      </c>
      <c r="C89">
        <v>13016</v>
      </c>
    </row>
    <row r="90" spans="1:3" x14ac:dyDescent="0.25">
      <c r="A90" t="s">
        <v>19</v>
      </c>
      <c r="B90" t="s">
        <v>681</v>
      </c>
      <c r="C90">
        <v>11934</v>
      </c>
    </row>
    <row r="91" spans="1:3" x14ac:dyDescent="0.25">
      <c r="A91" t="s">
        <v>19</v>
      </c>
      <c r="B91" t="s">
        <v>1405</v>
      </c>
      <c r="C91">
        <v>13017</v>
      </c>
    </row>
    <row r="92" spans="1:3" x14ac:dyDescent="0.25">
      <c r="A92" t="s">
        <v>19</v>
      </c>
      <c r="B92" t="s">
        <v>960</v>
      </c>
      <c r="C92">
        <v>11800</v>
      </c>
    </row>
    <row r="93" spans="1:3" x14ac:dyDescent="0.25">
      <c r="A93" t="s">
        <v>19</v>
      </c>
      <c r="B93" t="s">
        <v>706</v>
      </c>
      <c r="C93">
        <v>12156</v>
      </c>
    </row>
    <row r="94" spans="1:3" x14ac:dyDescent="0.25">
      <c r="A94" t="s">
        <v>19</v>
      </c>
      <c r="B94" t="s">
        <v>719</v>
      </c>
      <c r="C94">
        <v>11957</v>
      </c>
    </row>
    <row r="95" spans="1:3" x14ac:dyDescent="0.25">
      <c r="A95" t="s">
        <v>19</v>
      </c>
      <c r="B95" t="s">
        <v>722</v>
      </c>
      <c r="C95">
        <v>12275</v>
      </c>
    </row>
    <row r="96" spans="1:3" x14ac:dyDescent="0.25">
      <c r="A96" t="s">
        <v>19</v>
      </c>
      <c r="B96" t="s">
        <v>1422</v>
      </c>
      <c r="C96">
        <v>12580</v>
      </c>
    </row>
    <row r="97" spans="1:3" x14ac:dyDescent="0.25">
      <c r="A97" t="s">
        <v>19</v>
      </c>
      <c r="B97" t="s">
        <v>727</v>
      </c>
      <c r="C97">
        <v>11937</v>
      </c>
    </row>
    <row r="98" spans="1:3" x14ac:dyDescent="0.25">
      <c r="A98" t="s">
        <v>19</v>
      </c>
      <c r="B98" t="s">
        <v>1427</v>
      </c>
      <c r="C98">
        <v>12017</v>
      </c>
    </row>
    <row r="99" spans="1:3" x14ac:dyDescent="0.25">
      <c r="A99" t="s">
        <v>19</v>
      </c>
      <c r="B99" t="s">
        <v>742</v>
      </c>
      <c r="C99">
        <v>11400</v>
      </c>
    </row>
    <row r="100" spans="1:3" x14ac:dyDescent="0.25">
      <c r="A100" t="s">
        <v>19</v>
      </c>
      <c r="B100" t="s">
        <v>961</v>
      </c>
      <c r="C100">
        <v>12385</v>
      </c>
    </row>
    <row r="101" spans="1:3" x14ac:dyDescent="0.25">
      <c r="A101" t="s">
        <v>19</v>
      </c>
      <c r="B101" t="s">
        <v>1447</v>
      </c>
      <c r="C101">
        <v>13018</v>
      </c>
    </row>
    <row r="102" spans="1:3" x14ac:dyDescent="0.25">
      <c r="A102" t="s">
        <v>19</v>
      </c>
      <c r="B102" t="s">
        <v>790</v>
      </c>
      <c r="C102">
        <v>12393</v>
      </c>
    </row>
    <row r="103" spans="1:3" x14ac:dyDescent="0.25">
      <c r="A103" t="s">
        <v>19</v>
      </c>
      <c r="B103" t="s">
        <v>796</v>
      </c>
      <c r="C103">
        <v>12501</v>
      </c>
    </row>
    <row r="104" spans="1:3" x14ac:dyDescent="0.25">
      <c r="A104" t="s">
        <v>19</v>
      </c>
      <c r="B104" t="s">
        <v>1459</v>
      </c>
      <c r="C104">
        <v>11729</v>
      </c>
    </row>
    <row r="105" spans="1:3" x14ac:dyDescent="0.25">
      <c r="A105" t="s">
        <v>19</v>
      </c>
      <c r="B105" t="s">
        <v>963</v>
      </c>
      <c r="C105">
        <v>12706</v>
      </c>
    </row>
    <row r="106" spans="1:3" x14ac:dyDescent="0.25">
      <c r="A106" t="s">
        <v>19</v>
      </c>
      <c r="B106" t="s">
        <v>964</v>
      </c>
      <c r="C106">
        <v>11733</v>
      </c>
    </row>
    <row r="107" spans="1:3" x14ac:dyDescent="0.25">
      <c r="A107" t="s">
        <v>19</v>
      </c>
      <c r="B107" t="s">
        <v>1197</v>
      </c>
      <c r="C107">
        <v>12817</v>
      </c>
    </row>
    <row r="108" spans="1:3" x14ac:dyDescent="0.25">
      <c r="A108" t="s">
        <v>19</v>
      </c>
      <c r="B108" t="s">
        <v>877</v>
      </c>
      <c r="C108">
        <v>12063</v>
      </c>
    </row>
    <row r="109" spans="1:3" x14ac:dyDescent="0.25">
      <c r="A109" t="s">
        <v>19</v>
      </c>
      <c r="B109" t="s">
        <v>884</v>
      </c>
      <c r="C109">
        <v>11413</v>
      </c>
    </row>
    <row r="110" spans="1:3" x14ac:dyDescent="0.25">
      <c r="A110" t="s">
        <v>19</v>
      </c>
      <c r="B110" t="s">
        <v>898</v>
      </c>
      <c r="C110">
        <v>11167</v>
      </c>
    </row>
    <row r="111" spans="1:3" x14ac:dyDescent="0.25">
      <c r="A111" t="s">
        <v>19</v>
      </c>
      <c r="B111" t="s">
        <v>903</v>
      </c>
      <c r="C111">
        <v>10892</v>
      </c>
    </row>
    <row r="112" spans="1:3" x14ac:dyDescent="0.25">
      <c r="A112" t="s">
        <v>19</v>
      </c>
      <c r="B112" t="s">
        <v>965</v>
      </c>
      <c r="C112">
        <v>12386</v>
      </c>
    </row>
    <row r="113" spans="1:3" x14ac:dyDescent="0.25">
      <c r="A113" t="s">
        <v>20</v>
      </c>
      <c r="B113" t="s">
        <v>213</v>
      </c>
      <c r="C113">
        <v>10304</v>
      </c>
    </row>
    <row r="114" spans="1:3" x14ac:dyDescent="0.25">
      <c r="A114" t="s">
        <v>20</v>
      </c>
      <c r="B114" t="s">
        <v>224</v>
      </c>
      <c r="C114">
        <v>12310</v>
      </c>
    </row>
    <row r="115" spans="1:3" x14ac:dyDescent="0.25">
      <c r="A115" t="s">
        <v>20</v>
      </c>
      <c r="B115" t="s">
        <v>244</v>
      </c>
      <c r="C115">
        <v>11236</v>
      </c>
    </row>
    <row r="116" spans="1:3" x14ac:dyDescent="0.25">
      <c r="A116" t="s">
        <v>20</v>
      </c>
      <c r="B116" t="s">
        <v>290</v>
      </c>
      <c r="C116">
        <v>11117</v>
      </c>
    </row>
    <row r="117" spans="1:3" x14ac:dyDescent="0.25">
      <c r="A117" t="s">
        <v>20</v>
      </c>
      <c r="B117" t="s">
        <v>363</v>
      </c>
      <c r="C117">
        <v>10677</v>
      </c>
    </row>
    <row r="118" spans="1:3" x14ac:dyDescent="0.25">
      <c r="A118" t="s">
        <v>20</v>
      </c>
      <c r="B118" t="s">
        <v>954</v>
      </c>
      <c r="C118">
        <v>12579</v>
      </c>
    </row>
    <row r="119" spans="1:3" x14ac:dyDescent="0.25">
      <c r="A119" t="s">
        <v>20</v>
      </c>
      <c r="B119" t="s">
        <v>1303</v>
      </c>
      <c r="C119">
        <v>11345</v>
      </c>
    </row>
    <row r="120" spans="1:3" x14ac:dyDescent="0.25">
      <c r="A120" t="s">
        <v>20</v>
      </c>
      <c r="B120" t="s">
        <v>486</v>
      </c>
      <c r="C120">
        <v>11142</v>
      </c>
    </row>
    <row r="121" spans="1:3" x14ac:dyDescent="0.25">
      <c r="A121" t="s">
        <v>20</v>
      </c>
      <c r="B121" t="s">
        <v>604</v>
      </c>
      <c r="C121">
        <v>11484</v>
      </c>
    </row>
    <row r="122" spans="1:3" x14ac:dyDescent="0.25">
      <c r="A122" t="s">
        <v>20</v>
      </c>
      <c r="B122" t="s">
        <v>616</v>
      </c>
      <c r="C122">
        <v>11788</v>
      </c>
    </row>
    <row r="123" spans="1:3" x14ac:dyDescent="0.25">
      <c r="A123" t="s">
        <v>20</v>
      </c>
      <c r="B123" t="s">
        <v>673</v>
      </c>
      <c r="C123">
        <v>11510</v>
      </c>
    </row>
    <row r="124" spans="1:3" x14ac:dyDescent="0.25">
      <c r="A124" t="s">
        <v>20</v>
      </c>
      <c r="B124" t="s">
        <v>698</v>
      </c>
      <c r="C124">
        <v>11325</v>
      </c>
    </row>
    <row r="125" spans="1:3" x14ac:dyDescent="0.25">
      <c r="A125" t="s">
        <v>20</v>
      </c>
      <c r="B125" t="s">
        <v>800</v>
      </c>
      <c r="C125">
        <v>12021</v>
      </c>
    </row>
    <row r="126" spans="1:3" x14ac:dyDescent="0.25">
      <c r="A126" t="s">
        <v>20</v>
      </c>
      <c r="B126" t="s">
        <v>822</v>
      </c>
      <c r="C126">
        <v>11503</v>
      </c>
    </row>
    <row r="127" spans="1:3" x14ac:dyDescent="0.25">
      <c r="A127" t="s">
        <v>20</v>
      </c>
      <c r="B127" t="s">
        <v>865</v>
      </c>
      <c r="C127">
        <v>11267</v>
      </c>
    </row>
    <row r="128" spans="1:3" x14ac:dyDescent="0.25">
      <c r="A128" t="s">
        <v>20</v>
      </c>
      <c r="B128" t="s">
        <v>882</v>
      </c>
      <c r="C128">
        <v>12420</v>
      </c>
    </row>
    <row r="129" spans="1:3" x14ac:dyDescent="0.25">
      <c r="A129" t="s">
        <v>20</v>
      </c>
      <c r="B129" t="s">
        <v>883</v>
      </c>
      <c r="C129">
        <v>11240</v>
      </c>
    </row>
    <row r="130" spans="1:3" x14ac:dyDescent="0.25">
      <c r="A130" t="s">
        <v>21</v>
      </c>
      <c r="B130" t="s">
        <v>1566</v>
      </c>
      <c r="C130">
        <v>10363</v>
      </c>
    </row>
    <row r="131" spans="1:3" x14ac:dyDescent="0.25">
      <c r="A131" t="s">
        <v>21</v>
      </c>
      <c r="B131" t="s">
        <v>1567</v>
      </c>
      <c r="C131">
        <v>11153</v>
      </c>
    </row>
    <row r="132" spans="1:3" x14ac:dyDescent="0.25">
      <c r="A132" t="s">
        <v>21</v>
      </c>
      <c r="B132" t="s">
        <v>1568</v>
      </c>
      <c r="C132">
        <v>11604</v>
      </c>
    </row>
    <row r="133" spans="1:3" x14ac:dyDescent="0.25">
      <c r="A133" t="s">
        <v>21</v>
      </c>
      <c r="B133" t="s">
        <v>1569</v>
      </c>
      <c r="C133">
        <v>11608</v>
      </c>
    </row>
    <row r="134" spans="1:3" x14ac:dyDescent="0.25">
      <c r="A134" t="s">
        <v>21</v>
      </c>
      <c r="B134" t="s">
        <v>1572</v>
      </c>
      <c r="C134">
        <v>10548</v>
      </c>
    </row>
    <row r="135" spans="1:3" x14ac:dyDescent="0.25">
      <c r="A135" t="s">
        <v>21</v>
      </c>
      <c r="B135" t="s">
        <v>1573</v>
      </c>
      <c r="C135">
        <v>10477</v>
      </c>
    </row>
    <row r="136" spans="1:3" x14ac:dyDescent="0.25">
      <c r="A136" t="s">
        <v>21</v>
      </c>
      <c r="B136" t="s">
        <v>1574</v>
      </c>
      <c r="C136">
        <v>11606</v>
      </c>
    </row>
    <row r="137" spans="1:3" x14ac:dyDescent="0.25">
      <c r="A137" t="s">
        <v>21</v>
      </c>
      <c r="B137" t="s">
        <v>1575</v>
      </c>
      <c r="C137">
        <v>10414</v>
      </c>
    </row>
    <row r="138" spans="1:3" x14ac:dyDescent="0.25">
      <c r="A138" t="s">
        <v>21</v>
      </c>
      <c r="B138" t="s">
        <v>1578</v>
      </c>
      <c r="C138">
        <v>10420</v>
      </c>
    </row>
    <row r="139" spans="1:3" x14ac:dyDescent="0.25">
      <c r="A139" t="s">
        <v>21</v>
      </c>
      <c r="B139" t="s">
        <v>1580</v>
      </c>
      <c r="C139">
        <v>12185</v>
      </c>
    </row>
    <row r="140" spans="1:3" x14ac:dyDescent="0.25">
      <c r="A140" t="s">
        <v>21</v>
      </c>
      <c r="B140" t="s">
        <v>1581</v>
      </c>
      <c r="C140">
        <v>11830</v>
      </c>
    </row>
    <row r="141" spans="1:3" x14ac:dyDescent="0.25">
      <c r="A141" t="s">
        <v>21</v>
      </c>
      <c r="B141" t="s">
        <v>1582</v>
      </c>
      <c r="C141">
        <v>10498</v>
      </c>
    </row>
    <row r="142" spans="1:3" x14ac:dyDescent="0.25">
      <c r="A142" t="s">
        <v>21</v>
      </c>
      <c r="B142" t="s">
        <v>1583</v>
      </c>
      <c r="C142">
        <v>11143</v>
      </c>
    </row>
    <row r="143" spans="1:3" x14ac:dyDescent="0.25">
      <c r="A143" t="s">
        <v>21</v>
      </c>
      <c r="B143" t="s">
        <v>472</v>
      </c>
      <c r="C143">
        <v>10490</v>
      </c>
    </row>
    <row r="144" spans="1:3" x14ac:dyDescent="0.25">
      <c r="A144" t="s">
        <v>21</v>
      </c>
      <c r="B144" t="s">
        <v>1586</v>
      </c>
      <c r="C144">
        <v>10265</v>
      </c>
    </row>
    <row r="145" spans="1:3" x14ac:dyDescent="0.25">
      <c r="A145" t="s">
        <v>21</v>
      </c>
      <c r="B145" t="s">
        <v>1588</v>
      </c>
      <c r="C145">
        <v>12371</v>
      </c>
    </row>
    <row r="146" spans="1:3" x14ac:dyDescent="0.25">
      <c r="A146" t="s">
        <v>21</v>
      </c>
      <c r="B146" t="s">
        <v>1589</v>
      </c>
      <c r="C146">
        <v>11594</v>
      </c>
    </row>
    <row r="147" spans="1:3" x14ac:dyDescent="0.25">
      <c r="A147" t="s">
        <v>21</v>
      </c>
      <c r="B147" t="s">
        <v>1590</v>
      </c>
      <c r="C147">
        <v>10318</v>
      </c>
    </row>
    <row r="148" spans="1:3" x14ac:dyDescent="0.25">
      <c r="A148" t="s">
        <v>21</v>
      </c>
      <c r="B148" t="s">
        <v>1591</v>
      </c>
      <c r="C148">
        <v>11116</v>
      </c>
    </row>
    <row r="149" spans="1:3" x14ac:dyDescent="0.25">
      <c r="A149" t="s">
        <v>21</v>
      </c>
      <c r="B149" t="s">
        <v>1592</v>
      </c>
      <c r="C149">
        <v>10422</v>
      </c>
    </row>
    <row r="150" spans="1:3" x14ac:dyDescent="0.25">
      <c r="A150" t="s">
        <v>21</v>
      </c>
      <c r="B150" t="s">
        <v>1594</v>
      </c>
      <c r="C150">
        <v>11038</v>
      </c>
    </row>
    <row r="151" spans="1:3" x14ac:dyDescent="0.25">
      <c r="A151" t="s">
        <v>21</v>
      </c>
      <c r="B151" t="s">
        <v>1595</v>
      </c>
      <c r="C151">
        <v>10953</v>
      </c>
    </row>
    <row r="152" spans="1:3" x14ac:dyDescent="0.25">
      <c r="A152" t="s">
        <v>21</v>
      </c>
      <c r="B152" t="s">
        <v>1596</v>
      </c>
      <c r="C152">
        <v>12292</v>
      </c>
    </row>
    <row r="153" spans="1:3" x14ac:dyDescent="0.25">
      <c r="A153" t="s">
        <v>21</v>
      </c>
      <c r="B153" t="s">
        <v>1597</v>
      </c>
      <c r="C153">
        <v>10562</v>
      </c>
    </row>
    <row r="154" spans="1:3" x14ac:dyDescent="0.25">
      <c r="A154" t="s">
        <v>21</v>
      </c>
      <c r="B154" t="s">
        <v>1598</v>
      </c>
      <c r="C154">
        <v>12369</v>
      </c>
    </row>
    <row r="155" spans="1:3" x14ac:dyDescent="0.25">
      <c r="A155" t="s">
        <v>21</v>
      </c>
      <c r="B155" t="s">
        <v>1602</v>
      </c>
      <c r="C155">
        <v>12062</v>
      </c>
    </row>
    <row r="156" spans="1:3" x14ac:dyDescent="0.25">
      <c r="A156" t="s">
        <v>21</v>
      </c>
      <c r="B156" t="s">
        <v>1603</v>
      </c>
      <c r="C156">
        <v>10319</v>
      </c>
    </row>
    <row r="157" spans="1:3" x14ac:dyDescent="0.25">
      <c r="A157" t="s">
        <v>21</v>
      </c>
      <c r="B157" t="s">
        <v>1604</v>
      </c>
      <c r="C157">
        <v>12535</v>
      </c>
    </row>
    <row r="158" spans="1:3" x14ac:dyDescent="0.25">
      <c r="A158" t="s">
        <v>21</v>
      </c>
      <c r="B158" t="s">
        <v>1605</v>
      </c>
      <c r="C158">
        <v>10666</v>
      </c>
    </row>
    <row r="159" spans="1:3" x14ac:dyDescent="0.25">
      <c r="A159" t="s">
        <v>21</v>
      </c>
      <c r="B159" t="s">
        <v>1606</v>
      </c>
      <c r="C159">
        <v>11605</v>
      </c>
    </row>
    <row r="160" spans="1:3" x14ac:dyDescent="0.25">
      <c r="A160" t="s">
        <v>22</v>
      </c>
      <c r="B160" t="s">
        <v>1210</v>
      </c>
      <c r="C160">
        <v>12854</v>
      </c>
    </row>
    <row r="161" spans="1:3" x14ac:dyDescent="0.25">
      <c r="A161" t="s">
        <v>22</v>
      </c>
      <c r="B161" t="s">
        <v>1500</v>
      </c>
      <c r="C161">
        <v>11753</v>
      </c>
    </row>
    <row r="162" spans="1:3" x14ac:dyDescent="0.25">
      <c r="A162" t="s">
        <v>22</v>
      </c>
      <c r="B162" t="s">
        <v>966</v>
      </c>
      <c r="C162">
        <v>11870</v>
      </c>
    </row>
    <row r="163" spans="1:3" x14ac:dyDescent="0.25">
      <c r="A163" t="s">
        <v>22</v>
      </c>
      <c r="B163" t="s">
        <v>1217</v>
      </c>
      <c r="C163">
        <v>12895</v>
      </c>
    </row>
    <row r="164" spans="1:3" x14ac:dyDescent="0.25">
      <c r="A164" t="s">
        <v>22</v>
      </c>
      <c r="B164" t="s">
        <v>245</v>
      </c>
      <c r="C164">
        <v>11255</v>
      </c>
    </row>
    <row r="165" spans="1:3" x14ac:dyDescent="0.25">
      <c r="A165" t="s">
        <v>22</v>
      </c>
      <c r="B165" t="s">
        <v>249</v>
      </c>
      <c r="C165">
        <v>12567</v>
      </c>
    </row>
    <row r="166" spans="1:3" x14ac:dyDescent="0.25">
      <c r="A166" t="s">
        <v>22</v>
      </c>
      <c r="B166" t="s">
        <v>278</v>
      </c>
      <c r="C166">
        <v>11868</v>
      </c>
    </row>
    <row r="167" spans="1:3" x14ac:dyDescent="0.25">
      <c r="A167" t="s">
        <v>22</v>
      </c>
      <c r="B167" t="s">
        <v>1237</v>
      </c>
      <c r="C167">
        <v>12853</v>
      </c>
    </row>
    <row r="168" spans="1:3" x14ac:dyDescent="0.25">
      <c r="A168" t="s">
        <v>22</v>
      </c>
      <c r="B168" t="s">
        <v>326</v>
      </c>
      <c r="C168">
        <v>12406</v>
      </c>
    </row>
    <row r="169" spans="1:3" x14ac:dyDescent="0.25">
      <c r="A169" t="s">
        <v>22</v>
      </c>
      <c r="B169" t="s">
        <v>336</v>
      </c>
      <c r="C169">
        <v>11866</v>
      </c>
    </row>
    <row r="170" spans="1:3" x14ac:dyDescent="0.25">
      <c r="A170" t="s">
        <v>22</v>
      </c>
      <c r="B170" t="s">
        <v>339</v>
      </c>
      <c r="C170">
        <v>12204</v>
      </c>
    </row>
    <row r="171" spans="1:3" x14ac:dyDescent="0.25">
      <c r="A171" t="s">
        <v>22</v>
      </c>
      <c r="B171" t="s">
        <v>340</v>
      </c>
      <c r="C171">
        <v>12550</v>
      </c>
    </row>
    <row r="172" spans="1:3" x14ac:dyDescent="0.25">
      <c r="A172" t="s">
        <v>22</v>
      </c>
      <c r="B172" t="s">
        <v>1257</v>
      </c>
      <c r="C172">
        <v>12893</v>
      </c>
    </row>
    <row r="173" spans="1:3" x14ac:dyDescent="0.25">
      <c r="A173" t="s">
        <v>22</v>
      </c>
      <c r="B173" t="s">
        <v>1262</v>
      </c>
      <c r="C173">
        <v>12882</v>
      </c>
    </row>
    <row r="174" spans="1:3" x14ac:dyDescent="0.25">
      <c r="A174" t="s">
        <v>22</v>
      </c>
      <c r="B174" t="s">
        <v>967</v>
      </c>
      <c r="C174">
        <v>12107</v>
      </c>
    </row>
    <row r="175" spans="1:3" x14ac:dyDescent="0.25">
      <c r="A175" t="s">
        <v>22</v>
      </c>
      <c r="B175" t="s">
        <v>968</v>
      </c>
      <c r="C175">
        <v>12603</v>
      </c>
    </row>
    <row r="176" spans="1:3" x14ac:dyDescent="0.25">
      <c r="A176" t="s">
        <v>22</v>
      </c>
      <c r="B176" t="s">
        <v>415</v>
      </c>
      <c r="C176">
        <v>12509</v>
      </c>
    </row>
    <row r="177" spans="1:3" x14ac:dyDescent="0.25">
      <c r="A177" t="s">
        <v>22</v>
      </c>
      <c r="B177" t="s">
        <v>442</v>
      </c>
      <c r="C177">
        <v>11990</v>
      </c>
    </row>
    <row r="178" spans="1:3" x14ac:dyDescent="0.25">
      <c r="A178" t="s">
        <v>22</v>
      </c>
      <c r="B178" t="s">
        <v>969</v>
      </c>
      <c r="C178">
        <v>12589</v>
      </c>
    </row>
    <row r="179" spans="1:3" x14ac:dyDescent="0.25">
      <c r="A179" t="s">
        <v>22</v>
      </c>
      <c r="B179" t="s">
        <v>451</v>
      </c>
      <c r="C179">
        <v>11869</v>
      </c>
    </row>
    <row r="180" spans="1:3" x14ac:dyDescent="0.25">
      <c r="A180" t="s">
        <v>22</v>
      </c>
      <c r="B180" t="s">
        <v>496</v>
      </c>
      <c r="C180">
        <v>12059</v>
      </c>
    </row>
    <row r="181" spans="1:3" x14ac:dyDescent="0.25">
      <c r="A181" t="s">
        <v>22</v>
      </c>
      <c r="B181" t="s">
        <v>520</v>
      </c>
      <c r="C181">
        <v>11680</v>
      </c>
    </row>
    <row r="182" spans="1:3" x14ac:dyDescent="0.25">
      <c r="A182" t="s">
        <v>22</v>
      </c>
      <c r="B182" t="s">
        <v>1332</v>
      </c>
      <c r="C182">
        <v>12855</v>
      </c>
    </row>
    <row r="183" spans="1:3" x14ac:dyDescent="0.25">
      <c r="A183" t="s">
        <v>22</v>
      </c>
      <c r="B183" t="s">
        <v>586</v>
      </c>
      <c r="C183">
        <v>11871</v>
      </c>
    </row>
    <row r="184" spans="1:3" x14ac:dyDescent="0.25">
      <c r="A184" t="s">
        <v>22</v>
      </c>
      <c r="B184" t="s">
        <v>586</v>
      </c>
      <c r="C184">
        <v>11752</v>
      </c>
    </row>
    <row r="185" spans="1:3" x14ac:dyDescent="0.25">
      <c r="A185" t="s">
        <v>22</v>
      </c>
      <c r="B185" t="s">
        <v>593</v>
      </c>
      <c r="C185">
        <v>11230</v>
      </c>
    </row>
    <row r="186" spans="1:3" x14ac:dyDescent="0.25">
      <c r="A186" t="s">
        <v>22</v>
      </c>
      <c r="B186" t="s">
        <v>1361</v>
      </c>
      <c r="C186">
        <v>12883</v>
      </c>
    </row>
    <row r="187" spans="1:3" x14ac:dyDescent="0.25">
      <c r="A187" t="s">
        <v>22</v>
      </c>
      <c r="B187" t="s">
        <v>636</v>
      </c>
      <c r="C187">
        <v>11867</v>
      </c>
    </row>
    <row r="188" spans="1:3" x14ac:dyDescent="0.25">
      <c r="A188" t="s">
        <v>22</v>
      </c>
      <c r="B188" t="s">
        <v>1377</v>
      </c>
      <c r="C188">
        <v>12884</v>
      </c>
    </row>
    <row r="189" spans="1:3" x14ac:dyDescent="0.25">
      <c r="A189" t="s">
        <v>22</v>
      </c>
      <c r="B189" t="s">
        <v>970</v>
      </c>
      <c r="C189">
        <v>12115</v>
      </c>
    </row>
    <row r="190" spans="1:3" x14ac:dyDescent="0.25">
      <c r="A190" t="s">
        <v>22</v>
      </c>
      <c r="B190" t="s">
        <v>731</v>
      </c>
      <c r="C190">
        <v>12113</v>
      </c>
    </row>
    <row r="191" spans="1:3" x14ac:dyDescent="0.25">
      <c r="A191" t="s">
        <v>22</v>
      </c>
      <c r="B191" t="s">
        <v>754</v>
      </c>
      <c r="C191">
        <v>11996</v>
      </c>
    </row>
    <row r="192" spans="1:3" x14ac:dyDescent="0.25">
      <c r="A192" t="s">
        <v>22</v>
      </c>
      <c r="B192" t="s">
        <v>971</v>
      </c>
      <c r="C192">
        <v>12591</v>
      </c>
    </row>
    <row r="193" spans="1:3" x14ac:dyDescent="0.25">
      <c r="A193" t="s">
        <v>22</v>
      </c>
      <c r="B193" t="s">
        <v>972</v>
      </c>
      <c r="C193">
        <v>12281</v>
      </c>
    </row>
    <row r="194" spans="1:3" x14ac:dyDescent="0.25">
      <c r="A194" t="s">
        <v>22</v>
      </c>
      <c r="B194" t="s">
        <v>973</v>
      </c>
      <c r="C194">
        <v>12592</v>
      </c>
    </row>
    <row r="195" spans="1:3" x14ac:dyDescent="0.25">
      <c r="A195" t="s">
        <v>22</v>
      </c>
      <c r="B195" t="s">
        <v>974</v>
      </c>
      <c r="C195">
        <v>12203</v>
      </c>
    </row>
    <row r="196" spans="1:3" x14ac:dyDescent="0.25">
      <c r="A196" t="s">
        <v>22</v>
      </c>
      <c r="B196" t="s">
        <v>876</v>
      </c>
      <c r="C196">
        <v>12114</v>
      </c>
    </row>
    <row r="197" spans="1:3" x14ac:dyDescent="0.25">
      <c r="A197" t="s">
        <v>22</v>
      </c>
      <c r="B197" t="s">
        <v>975</v>
      </c>
      <c r="C197">
        <v>12173</v>
      </c>
    </row>
    <row r="198" spans="1:3" x14ac:dyDescent="0.25">
      <c r="A198" t="s">
        <v>22</v>
      </c>
      <c r="B198" t="s">
        <v>976</v>
      </c>
      <c r="C198">
        <v>11902</v>
      </c>
    </row>
    <row r="199" spans="1:3" x14ac:dyDescent="0.25">
      <c r="A199" t="s">
        <v>23</v>
      </c>
      <c r="B199" t="s">
        <v>977</v>
      </c>
      <c r="C199">
        <v>11612</v>
      </c>
    </row>
    <row r="200" spans="1:3" x14ac:dyDescent="0.25">
      <c r="A200" t="s">
        <v>23</v>
      </c>
      <c r="B200" t="s">
        <v>978</v>
      </c>
      <c r="C200">
        <v>10506</v>
      </c>
    </row>
    <row r="201" spans="1:3" x14ac:dyDescent="0.25">
      <c r="A201" t="s">
        <v>23</v>
      </c>
      <c r="B201" t="s">
        <v>979</v>
      </c>
      <c r="C201">
        <v>12810</v>
      </c>
    </row>
    <row r="202" spans="1:3" x14ac:dyDescent="0.25">
      <c r="A202" t="s">
        <v>23</v>
      </c>
      <c r="B202" t="s">
        <v>1290</v>
      </c>
      <c r="C202">
        <v>11619</v>
      </c>
    </row>
    <row r="203" spans="1:3" x14ac:dyDescent="0.25">
      <c r="A203" t="s">
        <v>23</v>
      </c>
      <c r="B203" t="s">
        <v>980</v>
      </c>
      <c r="C203">
        <v>12804</v>
      </c>
    </row>
    <row r="204" spans="1:3" x14ac:dyDescent="0.25">
      <c r="A204" t="s">
        <v>23</v>
      </c>
      <c r="B204" t="s">
        <v>1299</v>
      </c>
      <c r="C204">
        <v>12811</v>
      </c>
    </row>
    <row r="205" spans="1:3" x14ac:dyDescent="0.25">
      <c r="A205" t="s">
        <v>23</v>
      </c>
      <c r="B205" t="s">
        <v>1665</v>
      </c>
      <c r="C205">
        <v>13052</v>
      </c>
    </row>
    <row r="206" spans="1:3" x14ac:dyDescent="0.25">
      <c r="A206" t="s">
        <v>23</v>
      </c>
      <c r="B206" t="s">
        <v>981</v>
      </c>
      <c r="C206">
        <v>12150</v>
      </c>
    </row>
    <row r="207" spans="1:3" x14ac:dyDescent="0.25">
      <c r="A207" t="s">
        <v>23</v>
      </c>
      <c r="B207" t="s">
        <v>1338</v>
      </c>
      <c r="C207">
        <v>10475</v>
      </c>
    </row>
    <row r="208" spans="1:3" x14ac:dyDescent="0.25">
      <c r="A208" t="s">
        <v>23</v>
      </c>
      <c r="B208" t="s">
        <v>982</v>
      </c>
      <c r="C208">
        <v>12151</v>
      </c>
    </row>
    <row r="209" spans="1:3" x14ac:dyDescent="0.25">
      <c r="A209" t="s">
        <v>23</v>
      </c>
      <c r="B209" t="s">
        <v>983</v>
      </c>
      <c r="C209">
        <v>11944</v>
      </c>
    </row>
    <row r="210" spans="1:3" x14ac:dyDescent="0.25">
      <c r="A210" t="s">
        <v>23</v>
      </c>
      <c r="B210" t="s">
        <v>984</v>
      </c>
      <c r="C210">
        <v>12805</v>
      </c>
    </row>
    <row r="211" spans="1:3" x14ac:dyDescent="0.25">
      <c r="A211" t="s">
        <v>23</v>
      </c>
      <c r="B211" t="s">
        <v>1385</v>
      </c>
      <c r="C211">
        <v>11625</v>
      </c>
    </row>
    <row r="212" spans="1:3" x14ac:dyDescent="0.25">
      <c r="A212" t="s">
        <v>23</v>
      </c>
      <c r="B212" t="s">
        <v>985</v>
      </c>
      <c r="C212">
        <v>10916</v>
      </c>
    </row>
    <row r="213" spans="1:3" x14ac:dyDescent="0.25">
      <c r="A213" t="s">
        <v>23</v>
      </c>
      <c r="B213" t="s">
        <v>986</v>
      </c>
      <c r="C213">
        <v>10837</v>
      </c>
    </row>
    <row r="214" spans="1:3" x14ac:dyDescent="0.25">
      <c r="A214" t="s">
        <v>23</v>
      </c>
      <c r="B214" t="s">
        <v>1479</v>
      </c>
      <c r="C214">
        <v>11631</v>
      </c>
    </row>
    <row r="215" spans="1:3" x14ac:dyDescent="0.25">
      <c r="A215" t="s">
        <v>23</v>
      </c>
      <c r="B215" t="s">
        <v>987</v>
      </c>
      <c r="C215">
        <v>11269</v>
      </c>
    </row>
    <row r="216" spans="1:3" x14ac:dyDescent="0.25">
      <c r="A216" t="s">
        <v>23</v>
      </c>
      <c r="B216" t="s">
        <v>1491</v>
      </c>
      <c r="C216">
        <v>11632</v>
      </c>
    </row>
    <row r="217" spans="1:3" x14ac:dyDescent="0.25">
      <c r="A217" t="s">
        <v>23</v>
      </c>
      <c r="B217" t="s">
        <v>988</v>
      </c>
      <c r="C217">
        <v>10823</v>
      </c>
    </row>
    <row r="218" spans="1:3" x14ac:dyDescent="0.25">
      <c r="A218" t="s">
        <v>23</v>
      </c>
      <c r="B218" t="s">
        <v>989</v>
      </c>
      <c r="C218">
        <v>10776</v>
      </c>
    </row>
    <row r="219" spans="1:3" x14ac:dyDescent="0.25">
      <c r="A219" t="s">
        <v>23</v>
      </c>
      <c r="B219" t="s">
        <v>990</v>
      </c>
      <c r="C219">
        <v>10821</v>
      </c>
    </row>
    <row r="220" spans="1:3" x14ac:dyDescent="0.25">
      <c r="A220" t="s">
        <v>24</v>
      </c>
      <c r="B220" t="s">
        <v>1406</v>
      </c>
      <c r="C220">
        <v>12780</v>
      </c>
    </row>
    <row r="221" spans="1:3" x14ac:dyDescent="0.25">
      <c r="A221" t="s">
        <v>24</v>
      </c>
      <c r="B221" t="s">
        <v>1414</v>
      </c>
      <c r="C221">
        <v>10997</v>
      </c>
    </row>
    <row r="222" spans="1:3" x14ac:dyDescent="0.25">
      <c r="A222" t="s">
        <v>24</v>
      </c>
      <c r="B222" t="s">
        <v>991</v>
      </c>
      <c r="C222">
        <v>12431</v>
      </c>
    </row>
    <row r="223" spans="1:3" x14ac:dyDescent="0.25">
      <c r="A223" t="s">
        <v>24</v>
      </c>
      <c r="B223" t="s">
        <v>992</v>
      </c>
      <c r="C223">
        <v>12764</v>
      </c>
    </row>
    <row r="224" spans="1:3" x14ac:dyDescent="0.25">
      <c r="A224" t="s">
        <v>25</v>
      </c>
      <c r="B224" t="s">
        <v>252</v>
      </c>
      <c r="C224">
        <v>11585</v>
      </c>
    </row>
    <row r="225" spans="1:3" x14ac:dyDescent="0.25">
      <c r="A225" t="s">
        <v>25</v>
      </c>
      <c r="B225" t="s">
        <v>993</v>
      </c>
      <c r="C225">
        <v>12389</v>
      </c>
    </row>
    <row r="226" spans="1:3" x14ac:dyDescent="0.25">
      <c r="A226" t="s">
        <v>25</v>
      </c>
      <c r="B226" t="s">
        <v>994</v>
      </c>
      <c r="C226">
        <v>11161</v>
      </c>
    </row>
    <row r="227" spans="1:3" x14ac:dyDescent="0.25">
      <c r="A227" t="s">
        <v>25</v>
      </c>
      <c r="B227" t="s">
        <v>285</v>
      </c>
      <c r="C227">
        <v>11587</v>
      </c>
    </row>
    <row r="228" spans="1:3" x14ac:dyDescent="0.25">
      <c r="A228" t="s">
        <v>25</v>
      </c>
      <c r="B228" t="s">
        <v>291</v>
      </c>
      <c r="C228">
        <v>12387</v>
      </c>
    </row>
    <row r="229" spans="1:3" x14ac:dyDescent="0.25">
      <c r="A229" t="s">
        <v>25</v>
      </c>
      <c r="B229" t="s">
        <v>316</v>
      </c>
      <c r="C229">
        <v>12376</v>
      </c>
    </row>
    <row r="230" spans="1:3" x14ac:dyDescent="0.25">
      <c r="A230" t="s">
        <v>25</v>
      </c>
      <c r="B230" t="s">
        <v>1515</v>
      </c>
      <c r="C230">
        <v>13031</v>
      </c>
    </row>
    <row r="231" spans="1:3" x14ac:dyDescent="0.25">
      <c r="A231" t="s">
        <v>25</v>
      </c>
      <c r="B231" t="s">
        <v>343</v>
      </c>
      <c r="C231">
        <v>12375</v>
      </c>
    </row>
    <row r="232" spans="1:3" x14ac:dyDescent="0.25">
      <c r="A232" t="s">
        <v>25</v>
      </c>
      <c r="B232" t="s">
        <v>375</v>
      </c>
      <c r="C232">
        <v>12302</v>
      </c>
    </row>
    <row r="233" spans="1:3" x14ac:dyDescent="0.25">
      <c r="A233" t="s">
        <v>25</v>
      </c>
      <c r="B233" t="s">
        <v>409</v>
      </c>
      <c r="C233">
        <v>10306</v>
      </c>
    </row>
    <row r="234" spans="1:3" x14ac:dyDescent="0.25">
      <c r="A234" t="s">
        <v>25</v>
      </c>
      <c r="B234" t="s">
        <v>446</v>
      </c>
      <c r="C234">
        <v>12549</v>
      </c>
    </row>
    <row r="235" spans="1:3" x14ac:dyDescent="0.25">
      <c r="A235" t="s">
        <v>25</v>
      </c>
      <c r="B235" t="s">
        <v>456</v>
      </c>
      <c r="C235">
        <v>11589</v>
      </c>
    </row>
    <row r="236" spans="1:3" x14ac:dyDescent="0.25">
      <c r="A236" t="s">
        <v>25</v>
      </c>
      <c r="B236" t="s">
        <v>1312</v>
      </c>
      <c r="C236">
        <v>11621</v>
      </c>
    </row>
    <row r="237" spans="1:3" x14ac:dyDescent="0.25">
      <c r="A237" t="s">
        <v>25</v>
      </c>
      <c r="B237" t="s">
        <v>503</v>
      </c>
      <c r="C237">
        <v>12390</v>
      </c>
    </row>
    <row r="238" spans="1:3" x14ac:dyDescent="0.25">
      <c r="A238" t="s">
        <v>25</v>
      </c>
      <c r="B238" t="s">
        <v>530</v>
      </c>
      <c r="C238">
        <v>12391</v>
      </c>
    </row>
    <row r="239" spans="1:3" x14ac:dyDescent="0.25">
      <c r="A239" t="s">
        <v>25</v>
      </c>
      <c r="B239" t="s">
        <v>628</v>
      </c>
      <c r="C239">
        <v>12388</v>
      </c>
    </row>
    <row r="240" spans="1:3" x14ac:dyDescent="0.25">
      <c r="A240" t="s">
        <v>25</v>
      </c>
      <c r="B240" t="s">
        <v>654</v>
      </c>
      <c r="C240">
        <v>12081</v>
      </c>
    </row>
    <row r="241" spans="1:3" x14ac:dyDescent="0.25">
      <c r="A241" t="s">
        <v>25</v>
      </c>
      <c r="B241" t="s">
        <v>741</v>
      </c>
      <c r="C241">
        <v>10890</v>
      </c>
    </row>
    <row r="242" spans="1:3" x14ac:dyDescent="0.25">
      <c r="A242" t="s">
        <v>25</v>
      </c>
      <c r="B242" t="s">
        <v>995</v>
      </c>
      <c r="C242">
        <v>12607</v>
      </c>
    </row>
    <row r="243" spans="1:3" x14ac:dyDescent="0.25">
      <c r="A243" t="s">
        <v>25</v>
      </c>
      <c r="B243" t="s">
        <v>996</v>
      </c>
      <c r="C243">
        <v>12606</v>
      </c>
    </row>
    <row r="244" spans="1:3" x14ac:dyDescent="0.25">
      <c r="A244" t="s">
        <v>25</v>
      </c>
      <c r="B244" t="s">
        <v>781</v>
      </c>
      <c r="C244">
        <v>10959</v>
      </c>
    </row>
    <row r="245" spans="1:3" x14ac:dyDescent="0.25">
      <c r="A245" t="s">
        <v>25</v>
      </c>
      <c r="B245" t="s">
        <v>1451</v>
      </c>
      <c r="C245">
        <v>12754</v>
      </c>
    </row>
    <row r="246" spans="1:3" x14ac:dyDescent="0.25">
      <c r="A246" t="s">
        <v>25</v>
      </c>
      <c r="B246" t="s">
        <v>793</v>
      </c>
      <c r="C246">
        <v>11354</v>
      </c>
    </row>
    <row r="247" spans="1:3" x14ac:dyDescent="0.25">
      <c r="A247" t="s">
        <v>25</v>
      </c>
      <c r="B247" t="s">
        <v>829</v>
      </c>
      <c r="C247">
        <v>11593</v>
      </c>
    </row>
    <row r="248" spans="1:3" x14ac:dyDescent="0.25">
      <c r="A248" t="s">
        <v>25</v>
      </c>
      <c r="B248" t="s">
        <v>833</v>
      </c>
      <c r="C248">
        <v>10874</v>
      </c>
    </row>
    <row r="249" spans="1:3" x14ac:dyDescent="0.25">
      <c r="A249" t="s">
        <v>25</v>
      </c>
      <c r="B249" t="s">
        <v>868</v>
      </c>
      <c r="C249">
        <v>10943</v>
      </c>
    </row>
    <row r="250" spans="1:3" x14ac:dyDescent="0.25">
      <c r="A250" t="s">
        <v>25</v>
      </c>
      <c r="B250" t="s">
        <v>1490</v>
      </c>
      <c r="C250">
        <v>12850</v>
      </c>
    </row>
    <row r="251" spans="1:3" x14ac:dyDescent="0.25">
      <c r="A251" t="s">
        <v>25</v>
      </c>
      <c r="B251" t="s">
        <v>893</v>
      </c>
      <c r="C251">
        <v>10731</v>
      </c>
    </row>
    <row r="252" spans="1:3" x14ac:dyDescent="0.25">
      <c r="A252" t="s">
        <v>25</v>
      </c>
      <c r="B252" t="s">
        <v>907</v>
      </c>
      <c r="C252">
        <v>11592</v>
      </c>
    </row>
    <row r="253" spans="1:3" x14ac:dyDescent="0.25">
      <c r="A253" t="s">
        <v>25</v>
      </c>
      <c r="B253" t="s">
        <v>927</v>
      </c>
      <c r="C253">
        <v>10314</v>
      </c>
    </row>
    <row r="254" spans="1:3" x14ac:dyDescent="0.25">
      <c r="A254" t="s">
        <v>25</v>
      </c>
      <c r="B254" t="s">
        <v>932</v>
      </c>
      <c r="C254">
        <v>12416</v>
      </c>
    </row>
    <row r="255" spans="1:3" x14ac:dyDescent="0.25">
      <c r="A255" t="s">
        <v>26</v>
      </c>
      <c r="B255" t="s">
        <v>216</v>
      </c>
      <c r="C255">
        <v>10554</v>
      </c>
    </row>
    <row r="256" spans="1:3" x14ac:dyDescent="0.25">
      <c r="A256" t="s">
        <v>26</v>
      </c>
      <c r="B256" t="s">
        <v>997</v>
      </c>
      <c r="C256">
        <v>10441</v>
      </c>
    </row>
    <row r="257" spans="1:3" x14ac:dyDescent="0.25">
      <c r="A257" t="s">
        <v>26</v>
      </c>
      <c r="B257" t="s">
        <v>219</v>
      </c>
      <c r="C257">
        <v>10622</v>
      </c>
    </row>
    <row r="258" spans="1:3" x14ac:dyDescent="0.25">
      <c r="A258" t="s">
        <v>26</v>
      </c>
      <c r="B258" t="s">
        <v>998</v>
      </c>
      <c r="C258">
        <v>10740</v>
      </c>
    </row>
    <row r="259" spans="1:3" x14ac:dyDescent="0.25">
      <c r="A259" t="s">
        <v>26</v>
      </c>
      <c r="B259" t="s">
        <v>225</v>
      </c>
      <c r="C259">
        <v>11477</v>
      </c>
    </row>
    <row r="260" spans="1:3" x14ac:dyDescent="0.25">
      <c r="A260" t="s">
        <v>26</v>
      </c>
      <c r="B260" t="s">
        <v>231</v>
      </c>
      <c r="C260">
        <v>12460</v>
      </c>
    </row>
    <row r="261" spans="1:3" x14ac:dyDescent="0.25">
      <c r="A261" t="s">
        <v>26</v>
      </c>
      <c r="B261" t="s">
        <v>235</v>
      </c>
      <c r="C261">
        <v>10765</v>
      </c>
    </row>
    <row r="262" spans="1:3" x14ac:dyDescent="0.25">
      <c r="A262" t="s">
        <v>26</v>
      </c>
      <c r="B262" t="s">
        <v>238</v>
      </c>
      <c r="C262">
        <v>12499</v>
      </c>
    </row>
    <row r="263" spans="1:3" x14ac:dyDescent="0.25">
      <c r="A263" t="s">
        <v>26</v>
      </c>
      <c r="B263" t="s">
        <v>241</v>
      </c>
      <c r="C263">
        <v>10779</v>
      </c>
    </row>
    <row r="264" spans="1:3" x14ac:dyDescent="0.25">
      <c r="A264" t="s">
        <v>26</v>
      </c>
      <c r="B264" t="s">
        <v>999</v>
      </c>
      <c r="C264">
        <v>10512</v>
      </c>
    </row>
    <row r="265" spans="1:3" x14ac:dyDescent="0.25">
      <c r="A265" t="s">
        <v>26</v>
      </c>
      <c r="B265" t="s">
        <v>258</v>
      </c>
      <c r="C265">
        <v>10280</v>
      </c>
    </row>
    <row r="266" spans="1:3" x14ac:dyDescent="0.25">
      <c r="A266" t="s">
        <v>26</v>
      </c>
      <c r="B266" t="s">
        <v>259</v>
      </c>
      <c r="C266">
        <v>10918</v>
      </c>
    </row>
    <row r="267" spans="1:3" x14ac:dyDescent="0.25">
      <c r="A267" t="s">
        <v>26</v>
      </c>
      <c r="B267" t="s">
        <v>265</v>
      </c>
      <c r="C267">
        <v>10700</v>
      </c>
    </row>
    <row r="268" spans="1:3" x14ac:dyDescent="0.25">
      <c r="A268" t="s">
        <v>26</v>
      </c>
      <c r="B268" t="s">
        <v>275</v>
      </c>
      <c r="C268">
        <v>11989</v>
      </c>
    </row>
    <row r="269" spans="1:3" x14ac:dyDescent="0.25">
      <c r="A269" t="s">
        <v>26</v>
      </c>
      <c r="B269" t="s">
        <v>276</v>
      </c>
      <c r="C269">
        <v>10273</v>
      </c>
    </row>
    <row r="270" spans="1:3" x14ac:dyDescent="0.25">
      <c r="A270" t="s">
        <v>26</v>
      </c>
      <c r="B270" t="s">
        <v>296</v>
      </c>
      <c r="C270">
        <v>10571</v>
      </c>
    </row>
    <row r="271" spans="1:3" x14ac:dyDescent="0.25">
      <c r="A271" t="s">
        <v>26</v>
      </c>
      <c r="B271" t="s">
        <v>300</v>
      </c>
      <c r="C271">
        <v>12461</v>
      </c>
    </row>
    <row r="272" spans="1:3" x14ac:dyDescent="0.25">
      <c r="A272" t="s">
        <v>26</v>
      </c>
      <c r="B272" t="s">
        <v>329</v>
      </c>
      <c r="C272">
        <v>11266</v>
      </c>
    </row>
    <row r="273" spans="1:3" x14ac:dyDescent="0.25">
      <c r="A273" t="s">
        <v>26</v>
      </c>
      <c r="B273" t="s">
        <v>352</v>
      </c>
      <c r="C273">
        <v>12491</v>
      </c>
    </row>
    <row r="274" spans="1:3" x14ac:dyDescent="0.25">
      <c r="A274" t="s">
        <v>26</v>
      </c>
      <c r="B274" t="s">
        <v>354</v>
      </c>
      <c r="C274">
        <v>11478</v>
      </c>
    </row>
    <row r="275" spans="1:3" x14ac:dyDescent="0.25">
      <c r="A275" t="s">
        <v>26</v>
      </c>
      <c r="B275" t="s">
        <v>357</v>
      </c>
      <c r="C275">
        <v>10424</v>
      </c>
    </row>
    <row r="276" spans="1:3" x14ac:dyDescent="0.25">
      <c r="A276" t="s">
        <v>26</v>
      </c>
      <c r="B276" t="s">
        <v>1000</v>
      </c>
      <c r="C276">
        <v>11119</v>
      </c>
    </row>
    <row r="277" spans="1:3" x14ac:dyDescent="0.25">
      <c r="A277" t="s">
        <v>26</v>
      </c>
      <c r="B277" t="s">
        <v>376</v>
      </c>
      <c r="C277">
        <v>10387</v>
      </c>
    </row>
    <row r="278" spans="1:3" x14ac:dyDescent="0.25">
      <c r="A278" t="s">
        <v>26</v>
      </c>
      <c r="B278" t="s">
        <v>377</v>
      </c>
      <c r="C278">
        <v>12475</v>
      </c>
    </row>
    <row r="279" spans="1:3" x14ac:dyDescent="0.25">
      <c r="A279" t="s">
        <v>26</v>
      </c>
      <c r="B279" t="s">
        <v>388</v>
      </c>
      <c r="C279">
        <v>11825</v>
      </c>
    </row>
    <row r="280" spans="1:3" x14ac:dyDescent="0.25">
      <c r="A280" t="s">
        <v>26</v>
      </c>
      <c r="B280" t="s">
        <v>395</v>
      </c>
      <c r="C280">
        <v>11055</v>
      </c>
    </row>
    <row r="281" spans="1:3" x14ac:dyDescent="0.25">
      <c r="A281" t="s">
        <v>26</v>
      </c>
      <c r="B281" t="s">
        <v>1001</v>
      </c>
      <c r="C281">
        <v>12245</v>
      </c>
    </row>
    <row r="282" spans="1:3" x14ac:dyDescent="0.25">
      <c r="A282" t="s">
        <v>26</v>
      </c>
      <c r="B282" t="s">
        <v>420</v>
      </c>
      <c r="C282">
        <v>10819</v>
      </c>
    </row>
    <row r="283" spans="1:3" x14ac:dyDescent="0.25">
      <c r="A283" t="s">
        <v>26</v>
      </c>
      <c r="B283" t="s">
        <v>422</v>
      </c>
      <c r="C283">
        <v>10511</v>
      </c>
    </row>
    <row r="284" spans="1:3" x14ac:dyDescent="0.25">
      <c r="A284" t="s">
        <v>26</v>
      </c>
      <c r="B284" t="s">
        <v>1002</v>
      </c>
      <c r="C284">
        <v>12760</v>
      </c>
    </row>
    <row r="285" spans="1:3" x14ac:dyDescent="0.25">
      <c r="A285" t="s">
        <v>26</v>
      </c>
      <c r="B285" t="s">
        <v>1003</v>
      </c>
      <c r="C285">
        <v>10321</v>
      </c>
    </row>
    <row r="286" spans="1:3" x14ac:dyDescent="0.25">
      <c r="A286" t="s">
        <v>26</v>
      </c>
      <c r="B286" t="s">
        <v>450</v>
      </c>
      <c r="C286">
        <v>12508</v>
      </c>
    </row>
    <row r="287" spans="1:3" x14ac:dyDescent="0.25">
      <c r="A287" t="s">
        <v>26</v>
      </c>
      <c r="B287" t="s">
        <v>1302</v>
      </c>
      <c r="C287">
        <v>12909</v>
      </c>
    </row>
    <row r="288" spans="1:3" x14ac:dyDescent="0.25">
      <c r="A288" t="s">
        <v>26</v>
      </c>
      <c r="B288" t="s">
        <v>457</v>
      </c>
      <c r="C288">
        <v>10805</v>
      </c>
    </row>
    <row r="289" spans="1:3" x14ac:dyDescent="0.25">
      <c r="A289" t="s">
        <v>26</v>
      </c>
      <c r="B289" t="s">
        <v>469</v>
      </c>
      <c r="C289">
        <v>11487</v>
      </c>
    </row>
    <row r="290" spans="1:3" x14ac:dyDescent="0.25">
      <c r="A290" t="s">
        <v>26</v>
      </c>
      <c r="B290" t="s">
        <v>1004</v>
      </c>
      <c r="C290">
        <v>10343</v>
      </c>
    </row>
    <row r="291" spans="1:3" x14ac:dyDescent="0.25">
      <c r="A291" t="s">
        <v>26</v>
      </c>
      <c r="B291" t="s">
        <v>490</v>
      </c>
      <c r="C291">
        <v>10427</v>
      </c>
    </row>
    <row r="292" spans="1:3" x14ac:dyDescent="0.25">
      <c r="A292" t="s">
        <v>26</v>
      </c>
      <c r="B292" t="s">
        <v>500</v>
      </c>
      <c r="C292">
        <v>11091</v>
      </c>
    </row>
    <row r="293" spans="1:3" x14ac:dyDescent="0.25">
      <c r="A293" t="s">
        <v>26</v>
      </c>
      <c r="B293" t="s">
        <v>1005</v>
      </c>
      <c r="C293">
        <v>12594</v>
      </c>
    </row>
    <row r="294" spans="1:3" x14ac:dyDescent="0.25">
      <c r="A294" t="s">
        <v>26</v>
      </c>
      <c r="B294" t="s">
        <v>535</v>
      </c>
      <c r="C294">
        <v>10763</v>
      </c>
    </row>
    <row r="295" spans="1:3" x14ac:dyDescent="0.25">
      <c r="A295" t="s">
        <v>26</v>
      </c>
      <c r="B295" t="s">
        <v>565</v>
      </c>
      <c r="C295">
        <v>11543</v>
      </c>
    </row>
    <row r="296" spans="1:3" x14ac:dyDescent="0.25">
      <c r="A296" t="s">
        <v>26</v>
      </c>
      <c r="B296" t="s">
        <v>1006</v>
      </c>
      <c r="C296">
        <v>12673</v>
      </c>
    </row>
    <row r="297" spans="1:3" x14ac:dyDescent="0.25">
      <c r="A297" t="s">
        <v>26</v>
      </c>
      <c r="B297" t="s">
        <v>570</v>
      </c>
      <c r="C297">
        <v>10744</v>
      </c>
    </row>
    <row r="298" spans="1:3" x14ac:dyDescent="0.25">
      <c r="A298" t="s">
        <v>26</v>
      </c>
      <c r="B298" t="s">
        <v>574</v>
      </c>
      <c r="C298">
        <v>10745</v>
      </c>
    </row>
    <row r="299" spans="1:3" x14ac:dyDescent="0.25">
      <c r="A299" t="s">
        <v>26</v>
      </c>
      <c r="B299" t="s">
        <v>1007</v>
      </c>
      <c r="C299">
        <v>12672</v>
      </c>
    </row>
    <row r="300" spans="1:3" x14ac:dyDescent="0.25">
      <c r="A300" t="s">
        <v>26</v>
      </c>
      <c r="B300" t="s">
        <v>581</v>
      </c>
      <c r="C300">
        <v>10736</v>
      </c>
    </row>
    <row r="301" spans="1:3" x14ac:dyDescent="0.25">
      <c r="A301" t="s">
        <v>26</v>
      </c>
      <c r="B301" t="s">
        <v>583</v>
      </c>
      <c r="C301">
        <v>10344</v>
      </c>
    </row>
    <row r="302" spans="1:3" x14ac:dyDescent="0.25">
      <c r="A302" t="s">
        <v>26</v>
      </c>
      <c r="B302" t="s">
        <v>589</v>
      </c>
      <c r="C302">
        <v>10909</v>
      </c>
    </row>
    <row r="303" spans="1:3" x14ac:dyDescent="0.25">
      <c r="A303" t="s">
        <v>26</v>
      </c>
      <c r="B303" t="s">
        <v>598</v>
      </c>
      <c r="C303">
        <v>11201</v>
      </c>
    </row>
    <row r="304" spans="1:3" x14ac:dyDescent="0.25">
      <c r="A304" t="s">
        <v>26</v>
      </c>
      <c r="B304" t="s">
        <v>1539</v>
      </c>
      <c r="C304">
        <v>12359</v>
      </c>
    </row>
    <row r="305" spans="1:3" x14ac:dyDescent="0.25">
      <c r="A305" t="s">
        <v>26</v>
      </c>
      <c r="B305" t="s">
        <v>605</v>
      </c>
      <c r="C305">
        <v>11397</v>
      </c>
    </row>
    <row r="306" spans="1:3" x14ac:dyDescent="0.25">
      <c r="A306" t="s">
        <v>26</v>
      </c>
      <c r="B306" t="s">
        <v>606</v>
      </c>
      <c r="C306">
        <v>12229</v>
      </c>
    </row>
    <row r="307" spans="1:3" x14ac:dyDescent="0.25">
      <c r="A307" t="s">
        <v>26</v>
      </c>
      <c r="B307" t="s">
        <v>623</v>
      </c>
      <c r="C307">
        <v>10450</v>
      </c>
    </row>
    <row r="308" spans="1:3" x14ac:dyDescent="0.25">
      <c r="A308" t="s">
        <v>26</v>
      </c>
      <c r="B308" t="s">
        <v>624</v>
      </c>
      <c r="C308">
        <v>10811</v>
      </c>
    </row>
    <row r="309" spans="1:3" x14ac:dyDescent="0.25">
      <c r="A309" t="s">
        <v>26</v>
      </c>
      <c r="B309" t="s">
        <v>1373</v>
      </c>
      <c r="C309">
        <v>13001</v>
      </c>
    </row>
    <row r="310" spans="1:3" x14ac:dyDescent="0.25">
      <c r="A310" t="s">
        <v>26</v>
      </c>
      <c r="B310" t="s">
        <v>630</v>
      </c>
      <c r="C310">
        <v>10939</v>
      </c>
    </row>
    <row r="311" spans="1:3" x14ac:dyDescent="0.25">
      <c r="A311" t="s">
        <v>26</v>
      </c>
      <c r="B311" t="s">
        <v>631</v>
      </c>
      <c r="C311">
        <v>10843</v>
      </c>
    </row>
    <row r="312" spans="1:3" x14ac:dyDescent="0.25">
      <c r="A312" t="s">
        <v>26</v>
      </c>
      <c r="B312" t="s">
        <v>632</v>
      </c>
      <c r="C312">
        <v>10848</v>
      </c>
    </row>
    <row r="313" spans="1:3" x14ac:dyDescent="0.25">
      <c r="A313" t="s">
        <v>26</v>
      </c>
      <c r="B313" t="s">
        <v>634</v>
      </c>
      <c r="C313">
        <v>10895</v>
      </c>
    </row>
    <row r="314" spans="1:3" x14ac:dyDescent="0.25">
      <c r="A314" t="s">
        <v>26</v>
      </c>
      <c r="B314" t="s">
        <v>1379</v>
      </c>
      <c r="C314">
        <v>12914</v>
      </c>
    </row>
    <row r="315" spans="1:3" x14ac:dyDescent="0.25">
      <c r="A315" t="s">
        <v>26</v>
      </c>
      <c r="B315" t="s">
        <v>638</v>
      </c>
      <c r="C315">
        <v>10691</v>
      </c>
    </row>
    <row r="316" spans="1:3" x14ac:dyDescent="0.25">
      <c r="A316" t="s">
        <v>26</v>
      </c>
      <c r="B316" t="s">
        <v>639</v>
      </c>
      <c r="C316">
        <v>12356</v>
      </c>
    </row>
    <row r="317" spans="1:3" x14ac:dyDescent="0.25">
      <c r="A317" t="s">
        <v>26</v>
      </c>
      <c r="B317" t="s">
        <v>658</v>
      </c>
      <c r="C317">
        <v>11507</v>
      </c>
    </row>
    <row r="318" spans="1:3" x14ac:dyDescent="0.25">
      <c r="A318" t="s">
        <v>26</v>
      </c>
      <c r="B318" t="s">
        <v>666</v>
      </c>
      <c r="C318">
        <v>10632</v>
      </c>
    </row>
    <row r="319" spans="1:3" x14ac:dyDescent="0.25">
      <c r="A319" t="s">
        <v>26</v>
      </c>
      <c r="B319" t="s">
        <v>688</v>
      </c>
      <c r="C319">
        <v>10605</v>
      </c>
    </row>
    <row r="320" spans="1:3" x14ac:dyDescent="0.25">
      <c r="A320" t="s">
        <v>26</v>
      </c>
      <c r="B320" t="s">
        <v>693</v>
      </c>
      <c r="C320">
        <v>11239</v>
      </c>
    </row>
    <row r="321" spans="1:3" x14ac:dyDescent="0.25">
      <c r="A321" t="s">
        <v>26</v>
      </c>
      <c r="B321" t="s">
        <v>708</v>
      </c>
      <c r="C321">
        <v>11454</v>
      </c>
    </row>
    <row r="322" spans="1:3" x14ac:dyDescent="0.25">
      <c r="A322" t="s">
        <v>26</v>
      </c>
      <c r="B322" t="s">
        <v>1415</v>
      </c>
      <c r="C322">
        <v>11949</v>
      </c>
    </row>
    <row r="323" spans="1:3" x14ac:dyDescent="0.25">
      <c r="A323" t="s">
        <v>26</v>
      </c>
      <c r="B323" t="s">
        <v>720</v>
      </c>
      <c r="C323">
        <v>11595</v>
      </c>
    </row>
    <row r="324" spans="1:3" x14ac:dyDescent="0.25">
      <c r="A324" t="s">
        <v>26</v>
      </c>
      <c r="B324" t="s">
        <v>723</v>
      </c>
      <c r="C324">
        <v>10478</v>
      </c>
    </row>
    <row r="325" spans="1:3" x14ac:dyDescent="0.25">
      <c r="A325" t="s">
        <v>26</v>
      </c>
      <c r="B325" t="s">
        <v>737</v>
      </c>
      <c r="C325">
        <v>11991</v>
      </c>
    </row>
    <row r="326" spans="1:3" x14ac:dyDescent="0.25">
      <c r="A326" t="s">
        <v>26</v>
      </c>
      <c r="B326" t="s">
        <v>1008</v>
      </c>
      <c r="C326">
        <v>12759</v>
      </c>
    </row>
    <row r="327" spans="1:3" x14ac:dyDescent="0.25">
      <c r="A327" t="s">
        <v>26</v>
      </c>
      <c r="B327" t="s">
        <v>743</v>
      </c>
      <c r="C327">
        <v>11505</v>
      </c>
    </row>
    <row r="328" spans="1:3" x14ac:dyDescent="0.25">
      <c r="A328" t="s">
        <v>26</v>
      </c>
      <c r="B328" t="s">
        <v>747</v>
      </c>
      <c r="C328">
        <v>11422</v>
      </c>
    </row>
    <row r="329" spans="1:3" x14ac:dyDescent="0.25">
      <c r="A329" t="s">
        <v>26</v>
      </c>
      <c r="B329" t="s">
        <v>748</v>
      </c>
      <c r="C329">
        <v>11491</v>
      </c>
    </row>
    <row r="330" spans="1:3" x14ac:dyDescent="0.25">
      <c r="A330" t="s">
        <v>26</v>
      </c>
      <c r="B330" t="s">
        <v>749</v>
      </c>
      <c r="C330">
        <v>12003</v>
      </c>
    </row>
    <row r="331" spans="1:3" x14ac:dyDescent="0.25">
      <c r="A331" t="s">
        <v>26</v>
      </c>
      <c r="B331" t="s">
        <v>758</v>
      </c>
      <c r="C331">
        <v>11028</v>
      </c>
    </row>
    <row r="332" spans="1:3" x14ac:dyDescent="0.25">
      <c r="A332" t="s">
        <v>26</v>
      </c>
      <c r="B332" t="s">
        <v>763</v>
      </c>
      <c r="C332">
        <v>12477</v>
      </c>
    </row>
    <row r="333" spans="1:3" x14ac:dyDescent="0.25">
      <c r="A333" t="s">
        <v>26</v>
      </c>
      <c r="B333" t="s">
        <v>1440</v>
      </c>
      <c r="C333">
        <v>12935</v>
      </c>
    </row>
    <row r="334" spans="1:3" x14ac:dyDescent="0.25">
      <c r="A334" t="s">
        <v>26</v>
      </c>
      <c r="B334" t="s">
        <v>765</v>
      </c>
      <c r="C334">
        <v>12500</v>
      </c>
    </row>
    <row r="335" spans="1:3" x14ac:dyDescent="0.25">
      <c r="A335" t="s">
        <v>26</v>
      </c>
      <c r="B335" t="s">
        <v>772</v>
      </c>
      <c r="C335">
        <v>12358</v>
      </c>
    </row>
    <row r="336" spans="1:3" x14ac:dyDescent="0.25">
      <c r="A336" t="s">
        <v>26</v>
      </c>
      <c r="B336" t="s">
        <v>811</v>
      </c>
      <c r="C336">
        <v>11244</v>
      </c>
    </row>
    <row r="337" spans="1:3" x14ac:dyDescent="0.25">
      <c r="A337" t="s">
        <v>26</v>
      </c>
      <c r="B337" t="s">
        <v>816</v>
      </c>
      <c r="C337">
        <v>10513</v>
      </c>
    </row>
    <row r="338" spans="1:3" x14ac:dyDescent="0.25">
      <c r="A338" t="s">
        <v>26</v>
      </c>
      <c r="B338" t="s">
        <v>820</v>
      </c>
      <c r="C338">
        <v>10676</v>
      </c>
    </row>
    <row r="339" spans="1:3" x14ac:dyDescent="0.25">
      <c r="A339" t="s">
        <v>26</v>
      </c>
      <c r="B339" t="s">
        <v>825</v>
      </c>
      <c r="C339">
        <v>11545</v>
      </c>
    </row>
    <row r="340" spans="1:3" x14ac:dyDescent="0.25">
      <c r="A340" t="s">
        <v>26</v>
      </c>
      <c r="B340" t="s">
        <v>826</v>
      </c>
      <c r="C340">
        <v>12440</v>
      </c>
    </row>
    <row r="341" spans="1:3" x14ac:dyDescent="0.25">
      <c r="A341" t="s">
        <v>26</v>
      </c>
      <c r="B341" t="s">
        <v>827</v>
      </c>
      <c r="C341">
        <v>10305</v>
      </c>
    </row>
    <row r="342" spans="1:3" x14ac:dyDescent="0.25">
      <c r="A342" t="s">
        <v>26</v>
      </c>
      <c r="B342" t="s">
        <v>832</v>
      </c>
      <c r="C342">
        <v>10696</v>
      </c>
    </row>
    <row r="343" spans="1:3" x14ac:dyDescent="0.25">
      <c r="A343" t="s">
        <v>26</v>
      </c>
      <c r="B343" t="s">
        <v>835</v>
      </c>
      <c r="C343">
        <v>11399</v>
      </c>
    </row>
    <row r="344" spans="1:3" x14ac:dyDescent="0.25">
      <c r="A344" t="s">
        <v>26</v>
      </c>
      <c r="B344" t="s">
        <v>1009</v>
      </c>
      <c r="C344">
        <v>10743</v>
      </c>
    </row>
    <row r="345" spans="1:3" x14ac:dyDescent="0.25">
      <c r="A345" t="s">
        <v>26</v>
      </c>
      <c r="B345" t="s">
        <v>862</v>
      </c>
      <c r="C345">
        <v>11960</v>
      </c>
    </row>
    <row r="346" spans="1:3" x14ac:dyDescent="0.25">
      <c r="A346" t="s">
        <v>26</v>
      </c>
      <c r="B346" t="s">
        <v>869</v>
      </c>
      <c r="C346">
        <v>11079</v>
      </c>
    </row>
    <row r="347" spans="1:3" x14ac:dyDescent="0.25">
      <c r="A347" t="s">
        <v>26</v>
      </c>
      <c r="B347" t="s">
        <v>1010</v>
      </c>
      <c r="C347">
        <v>10295</v>
      </c>
    </row>
    <row r="348" spans="1:3" x14ac:dyDescent="0.25">
      <c r="A348" t="s">
        <v>26</v>
      </c>
      <c r="B348" t="s">
        <v>1011</v>
      </c>
      <c r="C348">
        <v>11381</v>
      </c>
    </row>
    <row r="349" spans="1:3" x14ac:dyDescent="0.25">
      <c r="A349" t="s">
        <v>26</v>
      </c>
      <c r="B349" t="s">
        <v>881</v>
      </c>
      <c r="C349">
        <v>11449</v>
      </c>
    </row>
    <row r="350" spans="1:3" x14ac:dyDescent="0.25">
      <c r="A350" t="s">
        <v>26</v>
      </c>
      <c r="B350" t="s">
        <v>894</v>
      </c>
      <c r="C350">
        <v>10636</v>
      </c>
    </row>
    <row r="351" spans="1:3" x14ac:dyDescent="0.25">
      <c r="A351" t="s">
        <v>26</v>
      </c>
      <c r="B351" t="s">
        <v>1012</v>
      </c>
      <c r="C351">
        <v>10764</v>
      </c>
    </row>
    <row r="352" spans="1:3" x14ac:dyDescent="0.25">
      <c r="A352" t="s">
        <v>26</v>
      </c>
      <c r="B352" t="s">
        <v>912</v>
      </c>
      <c r="C352">
        <v>12478</v>
      </c>
    </row>
    <row r="353" spans="1:3" x14ac:dyDescent="0.25">
      <c r="A353" t="s">
        <v>26</v>
      </c>
      <c r="B353" t="s">
        <v>916</v>
      </c>
      <c r="C353">
        <v>10412</v>
      </c>
    </row>
    <row r="354" spans="1:3" x14ac:dyDescent="0.25">
      <c r="A354" t="s">
        <v>26</v>
      </c>
      <c r="B354" t="s">
        <v>1013</v>
      </c>
      <c r="C354">
        <v>12674</v>
      </c>
    </row>
    <row r="355" spans="1:3" x14ac:dyDescent="0.25">
      <c r="A355" t="s">
        <v>27</v>
      </c>
      <c r="B355" t="s">
        <v>1014</v>
      </c>
      <c r="C355">
        <v>11278</v>
      </c>
    </row>
    <row r="356" spans="1:3" x14ac:dyDescent="0.25">
      <c r="A356" t="s">
        <v>27</v>
      </c>
      <c r="B356" t="s">
        <v>247</v>
      </c>
      <c r="C356">
        <v>12110</v>
      </c>
    </row>
    <row r="357" spans="1:3" x14ac:dyDescent="0.25">
      <c r="A357" t="s">
        <v>27</v>
      </c>
      <c r="B357" t="s">
        <v>1015</v>
      </c>
      <c r="C357">
        <v>12757</v>
      </c>
    </row>
    <row r="358" spans="1:3" x14ac:dyDescent="0.25">
      <c r="A358" t="s">
        <v>27</v>
      </c>
      <c r="B358" t="s">
        <v>1239</v>
      </c>
      <c r="C358">
        <v>12905</v>
      </c>
    </row>
    <row r="359" spans="1:3" x14ac:dyDescent="0.25">
      <c r="A359" t="s">
        <v>27</v>
      </c>
      <c r="B359" t="s">
        <v>325</v>
      </c>
      <c r="C359">
        <v>11306</v>
      </c>
    </row>
    <row r="360" spans="1:3" x14ac:dyDescent="0.25">
      <c r="A360" t="s">
        <v>27</v>
      </c>
      <c r="B360" t="s">
        <v>335</v>
      </c>
      <c r="C360">
        <v>12108</v>
      </c>
    </row>
    <row r="361" spans="1:3" x14ac:dyDescent="0.25">
      <c r="A361" t="s">
        <v>27</v>
      </c>
      <c r="B361" t="s">
        <v>1016</v>
      </c>
      <c r="C361">
        <v>12755</v>
      </c>
    </row>
    <row r="362" spans="1:3" x14ac:dyDescent="0.25">
      <c r="A362" t="s">
        <v>27</v>
      </c>
      <c r="B362" t="s">
        <v>387</v>
      </c>
      <c r="C362">
        <v>11633</v>
      </c>
    </row>
    <row r="363" spans="1:3" x14ac:dyDescent="0.25">
      <c r="A363" t="s">
        <v>27</v>
      </c>
      <c r="B363" t="s">
        <v>1017</v>
      </c>
      <c r="C363">
        <v>11553</v>
      </c>
    </row>
    <row r="364" spans="1:3" x14ac:dyDescent="0.25">
      <c r="A364" t="s">
        <v>27</v>
      </c>
      <c r="B364" t="s">
        <v>394</v>
      </c>
      <c r="C364">
        <v>12521</v>
      </c>
    </row>
    <row r="365" spans="1:3" x14ac:dyDescent="0.25">
      <c r="A365" t="s">
        <v>27</v>
      </c>
      <c r="B365" t="s">
        <v>1018</v>
      </c>
      <c r="C365">
        <v>12149</v>
      </c>
    </row>
    <row r="366" spans="1:3" x14ac:dyDescent="0.25">
      <c r="A366" t="s">
        <v>27</v>
      </c>
      <c r="B366" t="s">
        <v>489</v>
      </c>
      <c r="C366">
        <v>12001</v>
      </c>
    </row>
    <row r="367" spans="1:3" x14ac:dyDescent="0.25">
      <c r="A367" t="s">
        <v>27</v>
      </c>
      <c r="B367" t="s">
        <v>517</v>
      </c>
      <c r="C367">
        <v>12250</v>
      </c>
    </row>
    <row r="368" spans="1:3" x14ac:dyDescent="0.25">
      <c r="A368" t="s">
        <v>27</v>
      </c>
      <c r="B368" t="s">
        <v>523</v>
      </c>
      <c r="C368">
        <v>12520</v>
      </c>
    </row>
    <row r="369" spans="1:3" x14ac:dyDescent="0.25">
      <c r="A369" t="s">
        <v>27</v>
      </c>
      <c r="B369" t="s">
        <v>533</v>
      </c>
      <c r="C369">
        <v>12109</v>
      </c>
    </row>
    <row r="370" spans="1:3" x14ac:dyDescent="0.25">
      <c r="A370" t="s">
        <v>27</v>
      </c>
      <c r="B370" t="s">
        <v>566</v>
      </c>
      <c r="C370">
        <v>12146</v>
      </c>
    </row>
    <row r="371" spans="1:3" x14ac:dyDescent="0.25">
      <c r="A371" t="s">
        <v>27</v>
      </c>
      <c r="B371" t="s">
        <v>1019</v>
      </c>
      <c r="C371">
        <v>12758</v>
      </c>
    </row>
    <row r="372" spans="1:3" x14ac:dyDescent="0.25">
      <c r="A372" t="s">
        <v>27</v>
      </c>
      <c r="B372" t="s">
        <v>572</v>
      </c>
      <c r="C372">
        <v>12145</v>
      </c>
    </row>
    <row r="373" spans="1:3" x14ac:dyDescent="0.25">
      <c r="A373" t="s">
        <v>27</v>
      </c>
      <c r="B373" t="s">
        <v>603</v>
      </c>
      <c r="C373">
        <v>12148</v>
      </c>
    </row>
    <row r="374" spans="1:3" x14ac:dyDescent="0.25">
      <c r="A374" t="s">
        <v>27</v>
      </c>
      <c r="B374" t="s">
        <v>621</v>
      </c>
      <c r="C374">
        <v>11231</v>
      </c>
    </row>
    <row r="375" spans="1:3" x14ac:dyDescent="0.25">
      <c r="A375" t="s">
        <v>27</v>
      </c>
      <c r="B375" t="s">
        <v>637</v>
      </c>
      <c r="C375">
        <v>12147</v>
      </c>
    </row>
    <row r="376" spans="1:3" x14ac:dyDescent="0.25">
      <c r="A376" t="s">
        <v>27</v>
      </c>
      <c r="B376" t="s">
        <v>694</v>
      </c>
      <c r="C376">
        <v>12248</v>
      </c>
    </row>
    <row r="377" spans="1:3" x14ac:dyDescent="0.25">
      <c r="A377" t="s">
        <v>27</v>
      </c>
      <c r="B377" t="s">
        <v>1020</v>
      </c>
      <c r="C377">
        <v>12756</v>
      </c>
    </row>
    <row r="378" spans="1:3" x14ac:dyDescent="0.25">
      <c r="A378" t="s">
        <v>27</v>
      </c>
      <c r="B378" t="s">
        <v>725</v>
      </c>
      <c r="C378">
        <v>11936</v>
      </c>
    </row>
    <row r="379" spans="1:3" x14ac:dyDescent="0.25">
      <c r="A379" t="s">
        <v>27</v>
      </c>
      <c r="B379" t="s">
        <v>1431</v>
      </c>
      <c r="C379">
        <v>10706</v>
      </c>
    </row>
    <row r="380" spans="1:3" x14ac:dyDescent="0.25">
      <c r="A380" t="s">
        <v>27</v>
      </c>
      <c r="B380" t="s">
        <v>1457</v>
      </c>
      <c r="C380">
        <v>12871</v>
      </c>
    </row>
    <row r="381" spans="1:3" x14ac:dyDescent="0.25">
      <c r="A381" t="s">
        <v>27</v>
      </c>
      <c r="B381" t="s">
        <v>810</v>
      </c>
      <c r="C381">
        <v>12522</v>
      </c>
    </row>
    <row r="382" spans="1:3" x14ac:dyDescent="0.25">
      <c r="A382" t="s">
        <v>27</v>
      </c>
      <c r="B382" t="s">
        <v>812</v>
      </c>
      <c r="C382">
        <v>11977</v>
      </c>
    </row>
    <row r="383" spans="1:3" x14ac:dyDescent="0.25">
      <c r="A383" t="s">
        <v>27</v>
      </c>
      <c r="B383" t="s">
        <v>821</v>
      </c>
      <c r="C383">
        <v>11642</v>
      </c>
    </row>
    <row r="384" spans="1:3" x14ac:dyDescent="0.25">
      <c r="A384" t="s">
        <v>27</v>
      </c>
      <c r="B384" t="s">
        <v>858</v>
      </c>
      <c r="C384">
        <v>12252</v>
      </c>
    </row>
    <row r="385" spans="1:3" x14ac:dyDescent="0.25">
      <c r="A385" t="s">
        <v>27</v>
      </c>
      <c r="B385" t="s">
        <v>879</v>
      </c>
      <c r="C385">
        <v>12188</v>
      </c>
    </row>
    <row r="386" spans="1:3" x14ac:dyDescent="0.25">
      <c r="A386" t="s">
        <v>29</v>
      </c>
      <c r="B386" t="s">
        <v>256</v>
      </c>
      <c r="C386">
        <v>10948</v>
      </c>
    </row>
    <row r="387" spans="1:3" x14ac:dyDescent="0.25">
      <c r="A387" t="s">
        <v>29</v>
      </c>
      <c r="B387" t="s">
        <v>313</v>
      </c>
      <c r="C387">
        <v>12171</v>
      </c>
    </row>
    <row r="388" spans="1:3" x14ac:dyDescent="0.25">
      <c r="A388" t="s">
        <v>29</v>
      </c>
      <c r="B388" t="s">
        <v>345</v>
      </c>
      <c r="C388">
        <v>11451</v>
      </c>
    </row>
    <row r="389" spans="1:3" x14ac:dyDescent="0.25">
      <c r="A389" t="s">
        <v>29</v>
      </c>
      <c r="B389" t="s">
        <v>373</v>
      </c>
      <c r="C389">
        <v>11552</v>
      </c>
    </row>
    <row r="390" spans="1:3" x14ac:dyDescent="0.25">
      <c r="A390" t="s">
        <v>29</v>
      </c>
      <c r="B390" t="s">
        <v>383</v>
      </c>
      <c r="C390">
        <v>12404</v>
      </c>
    </row>
    <row r="391" spans="1:3" x14ac:dyDescent="0.25">
      <c r="A391" t="s">
        <v>29</v>
      </c>
      <c r="B391" t="s">
        <v>431</v>
      </c>
      <c r="C391">
        <v>12167</v>
      </c>
    </row>
    <row r="392" spans="1:3" x14ac:dyDescent="0.25">
      <c r="A392" t="s">
        <v>29</v>
      </c>
      <c r="B392" t="s">
        <v>440</v>
      </c>
      <c r="C392">
        <v>11056</v>
      </c>
    </row>
    <row r="393" spans="1:3" x14ac:dyDescent="0.25">
      <c r="A393" t="s">
        <v>29</v>
      </c>
      <c r="B393" t="s">
        <v>1021</v>
      </c>
      <c r="C393">
        <v>10981</v>
      </c>
    </row>
    <row r="394" spans="1:3" x14ac:dyDescent="0.25">
      <c r="A394" t="s">
        <v>29</v>
      </c>
      <c r="B394" t="s">
        <v>462</v>
      </c>
      <c r="C394">
        <v>10694</v>
      </c>
    </row>
    <row r="395" spans="1:3" x14ac:dyDescent="0.25">
      <c r="A395" t="s">
        <v>29</v>
      </c>
      <c r="B395" t="s">
        <v>487</v>
      </c>
      <c r="C395">
        <v>11072</v>
      </c>
    </row>
    <row r="396" spans="1:3" x14ac:dyDescent="0.25">
      <c r="A396" t="s">
        <v>29</v>
      </c>
      <c r="B396" t="s">
        <v>1022</v>
      </c>
      <c r="C396">
        <v>12788</v>
      </c>
    </row>
    <row r="397" spans="1:3" x14ac:dyDescent="0.25">
      <c r="A397" t="s">
        <v>29</v>
      </c>
      <c r="B397" t="s">
        <v>510</v>
      </c>
      <c r="C397">
        <v>12502</v>
      </c>
    </row>
    <row r="398" spans="1:3" x14ac:dyDescent="0.25">
      <c r="A398" t="s">
        <v>29</v>
      </c>
      <c r="B398" t="s">
        <v>512</v>
      </c>
      <c r="C398">
        <v>12504</v>
      </c>
    </row>
    <row r="399" spans="1:3" x14ac:dyDescent="0.25">
      <c r="A399" t="s">
        <v>29</v>
      </c>
      <c r="B399" t="s">
        <v>514</v>
      </c>
      <c r="C399">
        <v>12503</v>
      </c>
    </row>
    <row r="400" spans="1:3" x14ac:dyDescent="0.25">
      <c r="A400" t="s">
        <v>29</v>
      </c>
      <c r="B400" t="s">
        <v>516</v>
      </c>
      <c r="C400">
        <v>10599</v>
      </c>
    </row>
    <row r="401" spans="1:3" x14ac:dyDescent="0.25">
      <c r="A401" t="s">
        <v>29</v>
      </c>
      <c r="B401" t="s">
        <v>527</v>
      </c>
      <c r="C401">
        <v>11087</v>
      </c>
    </row>
    <row r="402" spans="1:3" x14ac:dyDescent="0.25">
      <c r="A402" t="s">
        <v>29</v>
      </c>
      <c r="B402" t="s">
        <v>1023</v>
      </c>
      <c r="C402">
        <v>12787</v>
      </c>
    </row>
    <row r="403" spans="1:3" x14ac:dyDescent="0.25">
      <c r="A403" t="s">
        <v>29</v>
      </c>
      <c r="B403" t="s">
        <v>587</v>
      </c>
      <c r="C403">
        <v>10537</v>
      </c>
    </row>
    <row r="404" spans="1:3" x14ac:dyDescent="0.25">
      <c r="A404" t="s">
        <v>29</v>
      </c>
      <c r="B404" t="s">
        <v>594</v>
      </c>
      <c r="C404">
        <v>11591</v>
      </c>
    </row>
    <row r="405" spans="1:3" x14ac:dyDescent="0.25">
      <c r="A405" t="s">
        <v>29</v>
      </c>
      <c r="B405" t="s">
        <v>626</v>
      </c>
      <c r="C405">
        <v>10908</v>
      </c>
    </row>
    <row r="406" spans="1:3" x14ac:dyDescent="0.25">
      <c r="A406" t="s">
        <v>29</v>
      </c>
      <c r="B406" t="s">
        <v>650</v>
      </c>
      <c r="C406">
        <v>11074</v>
      </c>
    </row>
    <row r="407" spans="1:3" x14ac:dyDescent="0.25">
      <c r="A407" t="s">
        <v>29</v>
      </c>
      <c r="B407" t="s">
        <v>1388</v>
      </c>
      <c r="C407">
        <v>11941</v>
      </c>
    </row>
    <row r="408" spans="1:3" x14ac:dyDescent="0.25">
      <c r="A408" t="s">
        <v>29</v>
      </c>
      <c r="B408" t="s">
        <v>655</v>
      </c>
      <c r="C408">
        <v>11277</v>
      </c>
    </row>
    <row r="409" spans="1:3" x14ac:dyDescent="0.25">
      <c r="A409" t="s">
        <v>29</v>
      </c>
      <c r="B409" t="s">
        <v>680</v>
      </c>
      <c r="C409">
        <v>12505</v>
      </c>
    </row>
    <row r="410" spans="1:3" x14ac:dyDescent="0.25">
      <c r="A410" t="s">
        <v>29</v>
      </c>
      <c r="B410" t="s">
        <v>697</v>
      </c>
      <c r="C410">
        <v>11452</v>
      </c>
    </row>
    <row r="411" spans="1:3" x14ac:dyDescent="0.25">
      <c r="A411" t="s">
        <v>29</v>
      </c>
      <c r="B411" t="s">
        <v>744</v>
      </c>
      <c r="C411">
        <v>11465</v>
      </c>
    </row>
    <row r="412" spans="1:3" x14ac:dyDescent="0.25">
      <c r="A412" t="s">
        <v>29</v>
      </c>
      <c r="B412" t="s">
        <v>745</v>
      </c>
      <c r="C412">
        <v>12506</v>
      </c>
    </row>
    <row r="413" spans="1:3" x14ac:dyDescent="0.25">
      <c r="A413" t="s">
        <v>29</v>
      </c>
      <c r="B413" t="s">
        <v>755</v>
      </c>
      <c r="C413">
        <v>10893</v>
      </c>
    </row>
    <row r="414" spans="1:3" x14ac:dyDescent="0.25">
      <c r="A414" t="s">
        <v>29</v>
      </c>
      <c r="B414" t="s">
        <v>785</v>
      </c>
      <c r="C414">
        <v>11057</v>
      </c>
    </row>
    <row r="415" spans="1:3" x14ac:dyDescent="0.25">
      <c r="A415" t="s">
        <v>29</v>
      </c>
      <c r="B415" t="s">
        <v>1024</v>
      </c>
      <c r="C415">
        <v>11918</v>
      </c>
    </row>
    <row r="416" spans="1:3" x14ac:dyDescent="0.25">
      <c r="A416" t="s">
        <v>29</v>
      </c>
      <c r="B416" t="s">
        <v>824</v>
      </c>
      <c r="C416">
        <v>11446</v>
      </c>
    </row>
    <row r="417" spans="1:3" x14ac:dyDescent="0.25">
      <c r="A417" t="s">
        <v>29</v>
      </c>
      <c r="B417" t="s">
        <v>1484</v>
      </c>
      <c r="C417">
        <v>12789</v>
      </c>
    </row>
    <row r="418" spans="1:3" x14ac:dyDescent="0.25">
      <c r="A418" t="s">
        <v>30</v>
      </c>
      <c r="B418" t="s">
        <v>1025</v>
      </c>
      <c r="C418">
        <v>12791</v>
      </c>
    </row>
    <row r="419" spans="1:3" x14ac:dyDescent="0.25">
      <c r="A419" t="s">
        <v>30</v>
      </c>
      <c r="B419" t="s">
        <v>260</v>
      </c>
      <c r="C419">
        <v>11343</v>
      </c>
    </row>
    <row r="420" spans="1:3" x14ac:dyDescent="0.25">
      <c r="A420" t="s">
        <v>30</v>
      </c>
      <c r="B420" t="s">
        <v>269</v>
      </c>
      <c r="C420">
        <v>11115</v>
      </c>
    </row>
    <row r="421" spans="1:3" x14ac:dyDescent="0.25">
      <c r="A421" t="s">
        <v>30</v>
      </c>
      <c r="B421" t="s">
        <v>1026</v>
      </c>
      <c r="C421">
        <v>11864</v>
      </c>
    </row>
    <row r="422" spans="1:3" x14ac:dyDescent="0.25">
      <c r="A422" t="s">
        <v>30</v>
      </c>
      <c r="B422" t="s">
        <v>455</v>
      </c>
      <c r="C422">
        <v>11026</v>
      </c>
    </row>
    <row r="423" spans="1:3" x14ac:dyDescent="0.25">
      <c r="A423" t="s">
        <v>30</v>
      </c>
      <c r="B423" t="s">
        <v>484</v>
      </c>
      <c r="C423">
        <v>10967</v>
      </c>
    </row>
    <row r="424" spans="1:3" x14ac:dyDescent="0.25">
      <c r="A424" t="s">
        <v>30</v>
      </c>
      <c r="B424" t="s">
        <v>511</v>
      </c>
      <c r="C424">
        <v>12277</v>
      </c>
    </row>
    <row r="425" spans="1:3" x14ac:dyDescent="0.25">
      <c r="A425" t="s">
        <v>30</v>
      </c>
      <c r="B425" t="s">
        <v>1330</v>
      </c>
      <c r="C425">
        <v>10818</v>
      </c>
    </row>
    <row r="426" spans="1:3" x14ac:dyDescent="0.25">
      <c r="A426" t="s">
        <v>30</v>
      </c>
      <c r="B426" t="s">
        <v>1027</v>
      </c>
      <c r="C426">
        <v>10704</v>
      </c>
    </row>
    <row r="427" spans="1:3" x14ac:dyDescent="0.25">
      <c r="A427" t="s">
        <v>30</v>
      </c>
      <c r="B427" t="s">
        <v>591</v>
      </c>
      <c r="C427">
        <v>10773</v>
      </c>
    </row>
    <row r="428" spans="1:3" x14ac:dyDescent="0.25">
      <c r="A428" t="s">
        <v>30</v>
      </c>
      <c r="B428" t="s">
        <v>613</v>
      </c>
      <c r="C428">
        <v>11986</v>
      </c>
    </row>
    <row r="429" spans="1:3" x14ac:dyDescent="0.25">
      <c r="A429" t="s">
        <v>30</v>
      </c>
      <c r="B429" t="s">
        <v>653</v>
      </c>
      <c r="C429">
        <v>10940</v>
      </c>
    </row>
    <row r="430" spans="1:3" x14ac:dyDescent="0.25">
      <c r="A430" t="s">
        <v>30</v>
      </c>
      <c r="B430" t="s">
        <v>668</v>
      </c>
      <c r="C430">
        <v>11235</v>
      </c>
    </row>
    <row r="431" spans="1:3" x14ac:dyDescent="0.25">
      <c r="A431" t="s">
        <v>30</v>
      </c>
      <c r="B431" t="s">
        <v>678</v>
      </c>
      <c r="C431">
        <v>12507</v>
      </c>
    </row>
    <row r="432" spans="1:3" x14ac:dyDescent="0.25">
      <c r="A432" t="s">
        <v>30</v>
      </c>
      <c r="B432" t="s">
        <v>704</v>
      </c>
      <c r="C432">
        <v>11050</v>
      </c>
    </row>
    <row r="433" spans="1:3" x14ac:dyDescent="0.25">
      <c r="A433" t="s">
        <v>30</v>
      </c>
      <c r="B433" t="s">
        <v>739</v>
      </c>
      <c r="C433">
        <v>12278</v>
      </c>
    </row>
    <row r="434" spans="1:3" x14ac:dyDescent="0.25">
      <c r="A434" t="s">
        <v>30</v>
      </c>
      <c r="B434" t="s">
        <v>753</v>
      </c>
      <c r="C434">
        <v>10734</v>
      </c>
    </row>
    <row r="435" spans="1:3" x14ac:dyDescent="0.25">
      <c r="A435" t="s">
        <v>30</v>
      </c>
      <c r="B435" t="s">
        <v>1028</v>
      </c>
      <c r="C435">
        <v>10642</v>
      </c>
    </row>
    <row r="436" spans="1:3" x14ac:dyDescent="0.25">
      <c r="A436" t="s">
        <v>30</v>
      </c>
      <c r="B436" t="s">
        <v>774</v>
      </c>
      <c r="C436">
        <v>10718</v>
      </c>
    </row>
    <row r="437" spans="1:3" x14ac:dyDescent="0.25">
      <c r="A437" t="s">
        <v>30</v>
      </c>
      <c r="B437" t="s">
        <v>1029</v>
      </c>
      <c r="C437">
        <v>10535</v>
      </c>
    </row>
    <row r="438" spans="1:3" x14ac:dyDescent="0.25">
      <c r="A438" t="s">
        <v>30</v>
      </c>
      <c r="B438" t="s">
        <v>843</v>
      </c>
      <c r="C438">
        <v>12224</v>
      </c>
    </row>
    <row r="439" spans="1:3" x14ac:dyDescent="0.25">
      <c r="A439" t="s">
        <v>30</v>
      </c>
      <c r="B439" t="s">
        <v>845</v>
      </c>
      <c r="C439">
        <v>12225</v>
      </c>
    </row>
    <row r="440" spans="1:3" x14ac:dyDescent="0.25">
      <c r="A440" t="s">
        <v>30</v>
      </c>
      <c r="B440" t="s">
        <v>915</v>
      </c>
      <c r="C440">
        <v>10596</v>
      </c>
    </row>
    <row r="441" spans="1:3" x14ac:dyDescent="0.25">
      <c r="A441" t="s">
        <v>31</v>
      </c>
      <c r="B441" t="s">
        <v>1208</v>
      </c>
      <c r="C441">
        <v>12133</v>
      </c>
    </row>
    <row r="442" spans="1:3" x14ac:dyDescent="0.25">
      <c r="A442" t="s">
        <v>31</v>
      </c>
      <c r="B442" t="s">
        <v>232</v>
      </c>
      <c r="C442">
        <v>11877</v>
      </c>
    </row>
    <row r="443" spans="1:3" x14ac:dyDescent="0.25">
      <c r="A443" t="s">
        <v>31</v>
      </c>
      <c r="B443" t="s">
        <v>1218</v>
      </c>
      <c r="C443">
        <v>12971</v>
      </c>
    </row>
    <row r="444" spans="1:3" x14ac:dyDescent="0.25">
      <c r="A444" t="s">
        <v>31</v>
      </c>
      <c r="B444" t="s">
        <v>1127</v>
      </c>
      <c r="C444">
        <v>12629</v>
      </c>
    </row>
    <row r="445" spans="1:3" x14ac:dyDescent="0.25">
      <c r="A445" t="s">
        <v>31</v>
      </c>
      <c r="B445" t="s">
        <v>261</v>
      </c>
      <c r="C445">
        <v>12120</v>
      </c>
    </row>
    <row r="446" spans="1:3" x14ac:dyDescent="0.25">
      <c r="A446" t="s">
        <v>31</v>
      </c>
      <c r="B446" t="s">
        <v>264</v>
      </c>
      <c r="C446">
        <v>12562</v>
      </c>
    </row>
    <row r="447" spans="1:3" x14ac:dyDescent="0.25">
      <c r="A447" t="s">
        <v>31</v>
      </c>
      <c r="B447" t="s">
        <v>267</v>
      </c>
      <c r="C447">
        <v>11654</v>
      </c>
    </row>
    <row r="448" spans="1:3" x14ac:dyDescent="0.25">
      <c r="A448" t="s">
        <v>31</v>
      </c>
      <c r="B448" t="s">
        <v>273</v>
      </c>
      <c r="C448">
        <v>10647</v>
      </c>
    </row>
    <row r="449" spans="1:3" x14ac:dyDescent="0.25">
      <c r="A449" t="s">
        <v>31</v>
      </c>
      <c r="B449" t="s">
        <v>1231</v>
      </c>
      <c r="C449">
        <v>12131</v>
      </c>
    </row>
    <row r="450" spans="1:3" x14ac:dyDescent="0.25">
      <c r="A450" t="s">
        <v>31</v>
      </c>
      <c r="B450" t="s">
        <v>280</v>
      </c>
      <c r="C450">
        <v>10957</v>
      </c>
    </row>
    <row r="451" spans="1:3" x14ac:dyDescent="0.25">
      <c r="A451" t="s">
        <v>31</v>
      </c>
      <c r="B451" t="s">
        <v>281</v>
      </c>
      <c r="C451">
        <v>10534</v>
      </c>
    </row>
    <row r="452" spans="1:3" x14ac:dyDescent="0.25">
      <c r="A452" t="s">
        <v>31</v>
      </c>
      <c r="B452" t="s">
        <v>282</v>
      </c>
      <c r="C452">
        <v>10707</v>
      </c>
    </row>
    <row r="453" spans="1:3" x14ac:dyDescent="0.25">
      <c r="A453" t="s">
        <v>31</v>
      </c>
      <c r="B453" t="s">
        <v>1030</v>
      </c>
      <c r="C453">
        <v>12656</v>
      </c>
    </row>
    <row r="454" spans="1:3" x14ac:dyDescent="0.25">
      <c r="A454" t="s">
        <v>31</v>
      </c>
      <c r="B454" t="s">
        <v>299</v>
      </c>
      <c r="C454">
        <v>11211</v>
      </c>
    </row>
    <row r="455" spans="1:3" x14ac:dyDescent="0.25">
      <c r="A455" t="s">
        <v>31</v>
      </c>
      <c r="B455" t="s">
        <v>317</v>
      </c>
      <c r="C455">
        <v>11418</v>
      </c>
    </row>
    <row r="456" spans="1:3" x14ac:dyDescent="0.25">
      <c r="A456" t="s">
        <v>31</v>
      </c>
      <c r="B456" t="s">
        <v>320</v>
      </c>
      <c r="C456">
        <v>10922</v>
      </c>
    </row>
    <row r="457" spans="1:3" x14ac:dyDescent="0.25">
      <c r="A457" t="s">
        <v>31</v>
      </c>
      <c r="B457" t="s">
        <v>1031</v>
      </c>
      <c r="C457">
        <v>11297</v>
      </c>
    </row>
    <row r="458" spans="1:3" x14ac:dyDescent="0.25">
      <c r="A458" t="s">
        <v>31</v>
      </c>
      <c r="B458" t="s">
        <v>338</v>
      </c>
      <c r="C458">
        <v>10432</v>
      </c>
    </row>
    <row r="459" spans="1:3" x14ac:dyDescent="0.25">
      <c r="A459" t="s">
        <v>31</v>
      </c>
      <c r="B459" t="s">
        <v>1251</v>
      </c>
      <c r="C459">
        <v>11881</v>
      </c>
    </row>
    <row r="460" spans="1:3" x14ac:dyDescent="0.25">
      <c r="A460" t="s">
        <v>31</v>
      </c>
      <c r="B460" t="s">
        <v>344</v>
      </c>
      <c r="C460">
        <v>12092</v>
      </c>
    </row>
    <row r="461" spans="1:3" x14ac:dyDescent="0.25">
      <c r="A461" t="s">
        <v>31</v>
      </c>
      <c r="B461" t="s">
        <v>346</v>
      </c>
      <c r="C461">
        <v>11514</v>
      </c>
    </row>
    <row r="462" spans="1:3" x14ac:dyDescent="0.25">
      <c r="A462" t="s">
        <v>31</v>
      </c>
      <c r="B462" t="s">
        <v>364</v>
      </c>
      <c r="C462">
        <v>10418</v>
      </c>
    </row>
    <row r="463" spans="1:3" x14ac:dyDescent="0.25">
      <c r="A463" t="s">
        <v>31</v>
      </c>
      <c r="B463" t="s">
        <v>368</v>
      </c>
      <c r="C463">
        <v>11032</v>
      </c>
    </row>
    <row r="464" spans="1:3" x14ac:dyDescent="0.25">
      <c r="A464" t="s">
        <v>31</v>
      </c>
      <c r="B464" t="s">
        <v>1263</v>
      </c>
      <c r="C464">
        <v>12136</v>
      </c>
    </row>
    <row r="465" spans="1:3" x14ac:dyDescent="0.25">
      <c r="A465" t="s">
        <v>31</v>
      </c>
      <c r="B465" t="s">
        <v>1273</v>
      </c>
      <c r="C465">
        <v>12134</v>
      </c>
    </row>
    <row r="466" spans="1:3" x14ac:dyDescent="0.25">
      <c r="A466" t="s">
        <v>31</v>
      </c>
      <c r="B466" t="s">
        <v>1274</v>
      </c>
      <c r="C466">
        <v>12138</v>
      </c>
    </row>
    <row r="467" spans="1:3" x14ac:dyDescent="0.25">
      <c r="A467" t="s">
        <v>31</v>
      </c>
      <c r="B467" t="s">
        <v>381</v>
      </c>
      <c r="C467">
        <v>10996</v>
      </c>
    </row>
    <row r="468" spans="1:3" x14ac:dyDescent="0.25">
      <c r="A468" t="s">
        <v>31</v>
      </c>
      <c r="B468" t="s">
        <v>386</v>
      </c>
      <c r="C468">
        <v>10390</v>
      </c>
    </row>
    <row r="469" spans="1:3" x14ac:dyDescent="0.25">
      <c r="A469" t="s">
        <v>31</v>
      </c>
      <c r="B469" t="s">
        <v>401</v>
      </c>
      <c r="C469">
        <v>10794</v>
      </c>
    </row>
    <row r="470" spans="1:3" x14ac:dyDescent="0.25">
      <c r="A470" t="s">
        <v>31</v>
      </c>
      <c r="B470" t="s">
        <v>423</v>
      </c>
      <c r="C470">
        <v>10661</v>
      </c>
    </row>
    <row r="471" spans="1:3" x14ac:dyDescent="0.25">
      <c r="A471" t="s">
        <v>31</v>
      </c>
      <c r="B471" t="s">
        <v>1032</v>
      </c>
      <c r="C471">
        <v>12657</v>
      </c>
    </row>
    <row r="472" spans="1:3" x14ac:dyDescent="0.25">
      <c r="A472" t="s">
        <v>31</v>
      </c>
      <c r="B472" t="s">
        <v>461</v>
      </c>
      <c r="C472">
        <v>10839</v>
      </c>
    </row>
    <row r="473" spans="1:3" x14ac:dyDescent="0.25">
      <c r="A473" t="s">
        <v>31</v>
      </c>
      <c r="B473" t="s">
        <v>1313</v>
      </c>
      <c r="C473">
        <v>12941</v>
      </c>
    </row>
    <row r="474" spans="1:3" x14ac:dyDescent="0.25">
      <c r="A474" t="s">
        <v>31</v>
      </c>
      <c r="B474" t="s">
        <v>1321</v>
      </c>
      <c r="C474">
        <v>13004</v>
      </c>
    </row>
    <row r="475" spans="1:3" x14ac:dyDescent="0.25">
      <c r="A475" t="s">
        <v>31</v>
      </c>
      <c r="B475" t="s">
        <v>497</v>
      </c>
      <c r="C475">
        <v>12125</v>
      </c>
    </row>
    <row r="476" spans="1:3" x14ac:dyDescent="0.25">
      <c r="A476" t="s">
        <v>31</v>
      </c>
      <c r="B476" t="s">
        <v>509</v>
      </c>
      <c r="C476">
        <v>12093</v>
      </c>
    </row>
    <row r="477" spans="1:3" x14ac:dyDescent="0.25">
      <c r="A477" t="s">
        <v>31</v>
      </c>
      <c r="B477" t="s">
        <v>521</v>
      </c>
      <c r="C477">
        <v>10619</v>
      </c>
    </row>
    <row r="478" spans="1:3" x14ac:dyDescent="0.25">
      <c r="A478" t="s">
        <v>31</v>
      </c>
      <c r="B478" t="s">
        <v>1334</v>
      </c>
      <c r="C478">
        <v>12942</v>
      </c>
    </row>
    <row r="479" spans="1:3" x14ac:dyDescent="0.25">
      <c r="A479" t="s">
        <v>31</v>
      </c>
      <c r="B479" t="s">
        <v>1033</v>
      </c>
      <c r="C479">
        <v>12659</v>
      </c>
    </row>
    <row r="480" spans="1:3" x14ac:dyDescent="0.25">
      <c r="A480" t="s">
        <v>31</v>
      </c>
      <c r="B480" t="s">
        <v>550</v>
      </c>
      <c r="C480">
        <v>12563</v>
      </c>
    </row>
    <row r="481" spans="1:3" x14ac:dyDescent="0.25">
      <c r="A481" t="s">
        <v>31</v>
      </c>
      <c r="B481" t="s">
        <v>557</v>
      </c>
      <c r="C481">
        <v>10595</v>
      </c>
    </row>
    <row r="482" spans="1:3" x14ac:dyDescent="0.25">
      <c r="A482" t="s">
        <v>31</v>
      </c>
      <c r="B482" t="s">
        <v>562</v>
      </c>
      <c r="C482">
        <v>10960</v>
      </c>
    </row>
    <row r="483" spans="1:3" x14ac:dyDescent="0.25">
      <c r="A483" t="s">
        <v>31</v>
      </c>
      <c r="B483" t="s">
        <v>590</v>
      </c>
      <c r="C483">
        <v>10508</v>
      </c>
    </row>
    <row r="484" spans="1:3" x14ac:dyDescent="0.25">
      <c r="A484" t="s">
        <v>31</v>
      </c>
      <c r="B484" t="s">
        <v>1117</v>
      </c>
      <c r="C484">
        <v>12587</v>
      </c>
    </row>
    <row r="485" spans="1:3" x14ac:dyDescent="0.25">
      <c r="A485" t="s">
        <v>31</v>
      </c>
      <c r="B485" t="s">
        <v>607</v>
      </c>
      <c r="C485">
        <v>12271</v>
      </c>
    </row>
    <row r="486" spans="1:3" x14ac:dyDescent="0.25">
      <c r="A486" t="s">
        <v>31</v>
      </c>
      <c r="B486" t="s">
        <v>611</v>
      </c>
      <c r="C486">
        <v>11281</v>
      </c>
    </row>
    <row r="487" spans="1:3" x14ac:dyDescent="0.25">
      <c r="A487" t="s">
        <v>31</v>
      </c>
      <c r="B487" t="s">
        <v>1034</v>
      </c>
      <c r="C487">
        <v>12660</v>
      </c>
    </row>
    <row r="488" spans="1:3" x14ac:dyDescent="0.25">
      <c r="A488" t="s">
        <v>31</v>
      </c>
      <c r="B488" t="s">
        <v>1376</v>
      </c>
      <c r="C488">
        <v>12132</v>
      </c>
    </row>
    <row r="489" spans="1:3" x14ac:dyDescent="0.25">
      <c r="A489" t="s">
        <v>31</v>
      </c>
      <c r="B489" t="s">
        <v>635</v>
      </c>
      <c r="C489">
        <v>10806</v>
      </c>
    </row>
    <row r="490" spans="1:3" x14ac:dyDescent="0.25">
      <c r="A490" t="s">
        <v>31</v>
      </c>
      <c r="B490" t="s">
        <v>1387</v>
      </c>
      <c r="C490">
        <v>12186</v>
      </c>
    </row>
    <row r="491" spans="1:3" x14ac:dyDescent="0.25">
      <c r="A491" t="s">
        <v>31</v>
      </c>
      <c r="B491" t="s">
        <v>645</v>
      </c>
      <c r="C491">
        <v>11027</v>
      </c>
    </row>
    <row r="492" spans="1:3" x14ac:dyDescent="0.25">
      <c r="A492" t="s">
        <v>31</v>
      </c>
      <c r="B492" t="s">
        <v>648</v>
      </c>
      <c r="C492">
        <v>12231</v>
      </c>
    </row>
    <row r="493" spans="1:3" x14ac:dyDescent="0.25">
      <c r="A493" t="s">
        <v>31</v>
      </c>
      <c r="B493" t="s">
        <v>649</v>
      </c>
      <c r="C493">
        <v>10975</v>
      </c>
    </row>
    <row r="494" spans="1:3" x14ac:dyDescent="0.25">
      <c r="A494" t="s">
        <v>31</v>
      </c>
      <c r="B494" t="s">
        <v>662</v>
      </c>
      <c r="C494">
        <v>12137</v>
      </c>
    </row>
    <row r="495" spans="1:3" x14ac:dyDescent="0.25">
      <c r="A495" t="s">
        <v>31</v>
      </c>
      <c r="B495" t="s">
        <v>667</v>
      </c>
      <c r="C495">
        <v>12129</v>
      </c>
    </row>
    <row r="496" spans="1:3" x14ac:dyDescent="0.25">
      <c r="A496" t="s">
        <v>31</v>
      </c>
      <c r="B496" t="s">
        <v>1124</v>
      </c>
      <c r="C496">
        <v>12655</v>
      </c>
    </row>
    <row r="497" spans="1:3" x14ac:dyDescent="0.25">
      <c r="A497" t="s">
        <v>31</v>
      </c>
      <c r="B497" t="s">
        <v>1403</v>
      </c>
      <c r="C497">
        <v>13005</v>
      </c>
    </row>
    <row r="498" spans="1:3" x14ac:dyDescent="0.25">
      <c r="A498" t="s">
        <v>31</v>
      </c>
      <c r="B498" t="s">
        <v>1404</v>
      </c>
      <c r="C498">
        <v>12943</v>
      </c>
    </row>
    <row r="499" spans="1:3" x14ac:dyDescent="0.25">
      <c r="A499" t="s">
        <v>31</v>
      </c>
      <c r="B499" t="s">
        <v>689</v>
      </c>
      <c r="C499">
        <v>11656</v>
      </c>
    </row>
    <row r="500" spans="1:3" x14ac:dyDescent="0.25">
      <c r="A500" t="s">
        <v>31</v>
      </c>
      <c r="B500" t="s">
        <v>707</v>
      </c>
      <c r="C500">
        <v>11882</v>
      </c>
    </row>
    <row r="501" spans="1:3" x14ac:dyDescent="0.25">
      <c r="A501" t="s">
        <v>31</v>
      </c>
      <c r="B501" t="s">
        <v>713</v>
      </c>
      <c r="C501">
        <v>10778</v>
      </c>
    </row>
    <row r="502" spans="1:3" x14ac:dyDescent="0.25">
      <c r="A502" t="s">
        <v>31</v>
      </c>
      <c r="B502" t="s">
        <v>1419</v>
      </c>
      <c r="C502">
        <v>12377</v>
      </c>
    </row>
    <row r="503" spans="1:3" x14ac:dyDescent="0.25">
      <c r="A503" t="s">
        <v>31</v>
      </c>
      <c r="B503" t="s">
        <v>1429</v>
      </c>
      <c r="C503">
        <v>12661</v>
      </c>
    </row>
    <row r="504" spans="1:3" x14ac:dyDescent="0.25">
      <c r="A504" t="s">
        <v>31</v>
      </c>
      <c r="B504" t="s">
        <v>1434</v>
      </c>
      <c r="C504">
        <v>12006</v>
      </c>
    </row>
    <row r="505" spans="1:3" x14ac:dyDescent="0.25">
      <c r="A505" t="s">
        <v>31</v>
      </c>
      <c r="B505" t="s">
        <v>1436</v>
      </c>
      <c r="C505">
        <v>12564</v>
      </c>
    </row>
    <row r="506" spans="1:3" x14ac:dyDescent="0.25">
      <c r="A506" t="s">
        <v>31</v>
      </c>
      <c r="B506" t="s">
        <v>767</v>
      </c>
      <c r="C506">
        <v>10543</v>
      </c>
    </row>
    <row r="507" spans="1:3" x14ac:dyDescent="0.25">
      <c r="A507" t="s">
        <v>31</v>
      </c>
      <c r="B507" t="s">
        <v>1452</v>
      </c>
      <c r="C507">
        <v>12005</v>
      </c>
    </row>
    <row r="508" spans="1:3" x14ac:dyDescent="0.25">
      <c r="A508" t="s">
        <v>31</v>
      </c>
      <c r="B508" t="s">
        <v>784</v>
      </c>
      <c r="C508">
        <v>11043</v>
      </c>
    </row>
    <row r="509" spans="1:3" x14ac:dyDescent="0.25">
      <c r="A509" t="s">
        <v>31</v>
      </c>
      <c r="B509" t="s">
        <v>817</v>
      </c>
      <c r="C509">
        <v>12007</v>
      </c>
    </row>
    <row r="510" spans="1:3" x14ac:dyDescent="0.25">
      <c r="A510" t="s">
        <v>31</v>
      </c>
      <c r="B510" t="s">
        <v>818</v>
      </c>
      <c r="C510">
        <v>11655</v>
      </c>
    </row>
    <row r="511" spans="1:3" x14ac:dyDescent="0.25">
      <c r="A511" t="s">
        <v>31</v>
      </c>
      <c r="B511" t="s">
        <v>819</v>
      </c>
      <c r="C511">
        <v>12230</v>
      </c>
    </row>
    <row r="512" spans="1:3" x14ac:dyDescent="0.25">
      <c r="A512" t="s">
        <v>31</v>
      </c>
      <c r="B512" t="s">
        <v>1465</v>
      </c>
      <c r="C512">
        <v>11482</v>
      </c>
    </row>
    <row r="513" spans="1:3" x14ac:dyDescent="0.25">
      <c r="A513" t="s">
        <v>31</v>
      </c>
      <c r="B513" t="s">
        <v>836</v>
      </c>
      <c r="C513">
        <v>10497</v>
      </c>
    </row>
    <row r="514" spans="1:3" x14ac:dyDescent="0.25">
      <c r="A514" t="s">
        <v>31</v>
      </c>
      <c r="B514" t="s">
        <v>838</v>
      </c>
      <c r="C514">
        <v>10383</v>
      </c>
    </row>
    <row r="515" spans="1:3" x14ac:dyDescent="0.25">
      <c r="A515" t="s">
        <v>31</v>
      </c>
      <c r="B515" t="s">
        <v>864</v>
      </c>
      <c r="C515">
        <v>12347</v>
      </c>
    </row>
    <row r="516" spans="1:3" x14ac:dyDescent="0.25">
      <c r="A516" t="s">
        <v>31</v>
      </c>
      <c r="B516" t="s">
        <v>873</v>
      </c>
      <c r="C516">
        <v>12239</v>
      </c>
    </row>
    <row r="517" spans="1:3" x14ac:dyDescent="0.25">
      <c r="A517" t="s">
        <v>31</v>
      </c>
      <c r="B517" t="s">
        <v>886</v>
      </c>
      <c r="C517">
        <v>11352</v>
      </c>
    </row>
    <row r="518" spans="1:3" x14ac:dyDescent="0.25">
      <c r="A518" t="s">
        <v>31</v>
      </c>
      <c r="B518" t="s">
        <v>906</v>
      </c>
      <c r="C518">
        <v>11434</v>
      </c>
    </row>
    <row r="519" spans="1:3" x14ac:dyDescent="0.25">
      <c r="A519" t="s">
        <v>31</v>
      </c>
      <c r="B519" t="s">
        <v>908</v>
      </c>
      <c r="C519">
        <v>10542</v>
      </c>
    </row>
    <row r="520" spans="1:3" x14ac:dyDescent="0.25">
      <c r="A520" t="s">
        <v>31</v>
      </c>
      <c r="B520" t="s">
        <v>913</v>
      </c>
      <c r="C520">
        <v>10710</v>
      </c>
    </row>
    <row r="521" spans="1:3" x14ac:dyDescent="0.25">
      <c r="A521" t="s">
        <v>31</v>
      </c>
      <c r="B521" t="s">
        <v>914</v>
      </c>
      <c r="C521">
        <v>10931</v>
      </c>
    </row>
    <row r="522" spans="1:3" x14ac:dyDescent="0.25">
      <c r="A522" t="s">
        <v>32</v>
      </c>
      <c r="B522" t="s">
        <v>1035</v>
      </c>
      <c r="C522">
        <v>12237</v>
      </c>
    </row>
    <row r="523" spans="1:3" x14ac:dyDescent="0.25">
      <c r="A523" t="s">
        <v>32</v>
      </c>
      <c r="B523" t="s">
        <v>1036</v>
      </c>
      <c r="C523">
        <v>10403</v>
      </c>
    </row>
    <row r="524" spans="1:3" x14ac:dyDescent="0.25">
      <c r="A524" t="s">
        <v>32</v>
      </c>
      <c r="B524" t="s">
        <v>1037</v>
      </c>
      <c r="C524">
        <v>12570</v>
      </c>
    </row>
    <row r="525" spans="1:3" x14ac:dyDescent="0.25">
      <c r="A525" t="s">
        <v>32</v>
      </c>
      <c r="B525" t="s">
        <v>1038</v>
      </c>
      <c r="C525">
        <v>11600</v>
      </c>
    </row>
    <row r="526" spans="1:3" x14ac:dyDescent="0.25">
      <c r="A526" t="s">
        <v>32</v>
      </c>
      <c r="B526" t="s">
        <v>1039</v>
      </c>
      <c r="C526">
        <v>12106</v>
      </c>
    </row>
    <row r="527" spans="1:3" x14ac:dyDescent="0.25">
      <c r="A527" t="s">
        <v>32</v>
      </c>
      <c r="B527" t="s">
        <v>1040</v>
      </c>
      <c r="C527">
        <v>11601</v>
      </c>
    </row>
    <row r="528" spans="1:3" x14ac:dyDescent="0.25">
      <c r="A528" t="s">
        <v>32</v>
      </c>
      <c r="B528" t="s">
        <v>370</v>
      </c>
      <c r="C528">
        <v>10979</v>
      </c>
    </row>
    <row r="529" spans="1:3" x14ac:dyDescent="0.25">
      <c r="A529" t="s">
        <v>32</v>
      </c>
      <c r="B529" t="s">
        <v>1041</v>
      </c>
      <c r="C529">
        <v>11573</v>
      </c>
    </row>
    <row r="530" spans="1:3" x14ac:dyDescent="0.25">
      <c r="A530" t="s">
        <v>32</v>
      </c>
      <c r="B530" t="s">
        <v>1042</v>
      </c>
      <c r="C530">
        <v>12528</v>
      </c>
    </row>
    <row r="531" spans="1:3" x14ac:dyDescent="0.25">
      <c r="A531" t="s">
        <v>32</v>
      </c>
      <c r="B531" t="s">
        <v>399</v>
      </c>
      <c r="C531">
        <v>10524</v>
      </c>
    </row>
    <row r="532" spans="1:3" x14ac:dyDescent="0.25">
      <c r="A532" t="s">
        <v>32</v>
      </c>
      <c r="B532" t="s">
        <v>412</v>
      </c>
      <c r="C532">
        <v>10649</v>
      </c>
    </row>
    <row r="533" spans="1:3" x14ac:dyDescent="0.25">
      <c r="A533" t="s">
        <v>32</v>
      </c>
      <c r="B533" t="s">
        <v>1289</v>
      </c>
      <c r="C533">
        <v>10340</v>
      </c>
    </row>
    <row r="534" spans="1:3" x14ac:dyDescent="0.25">
      <c r="A534" t="s">
        <v>32</v>
      </c>
      <c r="B534" t="s">
        <v>433</v>
      </c>
      <c r="C534">
        <v>10814</v>
      </c>
    </row>
    <row r="535" spans="1:3" x14ac:dyDescent="0.25">
      <c r="A535" t="s">
        <v>32</v>
      </c>
      <c r="B535" t="s">
        <v>434</v>
      </c>
      <c r="C535">
        <v>12344</v>
      </c>
    </row>
    <row r="536" spans="1:3" x14ac:dyDescent="0.25">
      <c r="A536" t="s">
        <v>32</v>
      </c>
      <c r="B536" t="s">
        <v>1297</v>
      </c>
      <c r="C536">
        <v>13009</v>
      </c>
    </row>
    <row r="537" spans="1:3" x14ac:dyDescent="0.25">
      <c r="A537" t="s">
        <v>32</v>
      </c>
      <c r="B537" t="s">
        <v>448</v>
      </c>
      <c r="C537">
        <v>12008</v>
      </c>
    </row>
    <row r="538" spans="1:3" x14ac:dyDescent="0.25">
      <c r="A538" t="s">
        <v>32</v>
      </c>
      <c r="B538" t="s">
        <v>460</v>
      </c>
      <c r="C538">
        <v>10369</v>
      </c>
    </row>
    <row r="539" spans="1:3" x14ac:dyDescent="0.25">
      <c r="A539" t="s">
        <v>32</v>
      </c>
      <c r="B539" t="s">
        <v>1311</v>
      </c>
      <c r="C539">
        <v>12489</v>
      </c>
    </row>
    <row r="540" spans="1:3" x14ac:dyDescent="0.25">
      <c r="A540" t="s">
        <v>32</v>
      </c>
      <c r="B540" t="s">
        <v>1044</v>
      </c>
      <c r="C540">
        <v>11904</v>
      </c>
    </row>
    <row r="541" spans="1:3" x14ac:dyDescent="0.25">
      <c r="A541" t="s">
        <v>32</v>
      </c>
      <c r="B541" t="s">
        <v>1045</v>
      </c>
      <c r="C541">
        <v>12532</v>
      </c>
    </row>
    <row r="542" spans="1:3" x14ac:dyDescent="0.25">
      <c r="A542" t="s">
        <v>32</v>
      </c>
      <c r="B542" t="s">
        <v>1046</v>
      </c>
      <c r="C542">
        <v>10484</v>
      </c>
    </row>
    <row r="543" spans="1:3" x14ac:dyDescent="0.25">
      <c r="A543" t="s">
        <v>32</v>
      </c>
      <c r="B543" t="s">
        <v>1359</v>
      </c>
      <c r="C543">
        <v>12997</v>
      </c>
    </row>
    <row r="544" spans="1:3" x14ac:dyDescent="0.25">
      <c r="A544" t="s">
        <v>32</v>
      </c>
      <c r="B544" t="s">
        <v>1365</v>
      </c>
      <c r="C544">
        <v>12988</v>
      </c>
    </row>
    <row r="545" spans="1:3" x14ac:dyDescent="0.25">
      <c r="A545" t="s">
        <v>32</v>
      </c>
      <c r="B545" t="s">
        <v>1047</v>
      </c>
      <c r="C545">
        <v>12601</v>
      </c>
    </row>
    <row r="546" spans="1:3" x14ac:dyDescent="0.25">
      <c r="A546" t="s">
        <v>32</v>
      </c>
      <c r="B546" t="s">
        <v>663</v>
      </c>
      <c r="C546">
        <v>11885</v>
      </c>
    </row>
    <row r="547" spans="1:3" x14ac:dyDescent="0.25">
      <c r="A547" t="s">
        <v>32</v>
      </c>
      <c r="B547" t="s">
        <v>685</v>
      </c>
      <c r="C547">
        <v>10640</v>
      </c>
    </row>
    <row r="548" spans="1:3" x14ac:dyDescent="0.25">
      <c r="A548" t="s">
        <v>32</v>
      </c>
      <c r="B548" t="s">
        <v>1048</v>
      </c>
      <c r="C548">
        <v>12529</v>
      </c>
    </row>
    <row r="549" spans="1:3" x14ac:dyDescent="0.25">
      <c r="A549" t="s">
        <v>32</v>
      </c>
      <c r="B549" t="s">
        <v>762</v>
      </c>
      <c r="C549">
        <v>11884</v>
      </c>
    </row>
    <row r="550" spans="1:3" x14ac:dyDescent="0.25">
      <c r="A550" t="s">
        <v>32</v>
      </c>
      <c r="B550" t="s">
        <v>1552</v>
      </c>
      <c r="C550">
        <v>13026</v>
      </c>
    </row>
    <row r="551" spans="1:3" x14ac:dyDescent="0.25">
      <c r="A551" t="s">
        <v>32</v>
      </c>
      <c r="B551" t="s">
        <v>842</v>
      </c>
      <c r="C551">
        <v>10284</v>
      </c>
    </row>
    <row r="552" spans="1:3" x14ac:dyDescent="0.25">
      <c r="A552" t="s">
        <v>32</v>
      </c>
      <c r="B552" t="s">
        <v>859</v>
      </c>
      <c r="C552">
        <v>11886</v>
      </c>
    </row>
    <row r="553" spans="1:3" x14ac:dyDescent="0.25">
      <c r="A553" t="s">
        <v>32</v>
      </c>
      <c r="B553" t="s">
        <v>1481</v>
      </c>
      <c r="C553">
        <v>12987</v>
      </c>
    </row>
    <row r="554" spans="1:3" x14ac:dyDescent="0.25">
      <c r="A554" t="s">
        <v>32</v>
      </c>
      <c r="B554" t="s">
        <v>1486</v>
      </c>
      <c r="C554">
        <v>10757</v>
      </c>
    </row>
    <row r="555" spans="1:3" x14ac:dyDescent="0.25">
      <c r="A555" t="s">
        <v>32</v>
      </c>
      <c r="B555" t="s">
        <v>1049</v>
      </c>
      <c r="C555">
        <v>11572</v>
      </c>
    </row>
    <row r="556" spans="1:3" x14ac:dyDescent="0.25">
      <c r="A556" t="s">
        <v>32</v>
      </c>
      <c r="B556" t="s">
        <v>1050</v>
      </c>
      <c r="C556">
        <v>12315</v>
      </c>
    </row>
    <row r="557" spans="1:3" x14ac:dyDescent="0.25">
      <c r="A557" t="s">
        <v>32</v>
      </c>
      <c r="B557" t="s">
        <v>920</v>
      </c>
      <c r="C557">
        <v>12366</v>
      </c>
    </row>
    <row r="558" spans="1:3" x14ac:dyDescent="0.25">
      <c r="A558" t="s">
        <v>32</v>
      </c>
      <c r="B558" t="s">
        <v>921</v>
      </c>
      <c r="C558">
        <v>12105</v>
      </c>
    </row>
    <row r="559" spans="1:3" x14ac:dyDescent="0.25">
      <c r="A559" t="s">
        <v>32</v>
      </c>
      <c r="B559" t="s">
        <v>923</v>
      </c>
      <c r="C559">
        <v>10911</v>
      </c>
    </row>
    <row r="560" spans="1:3" x14ac:dyDescent="0.25">
      <c r="A560" t="s">
        <v>35</v>
      </c>
      <c r="B560" t="s">
        <v>223</v>
      </c>
      <c r="C560">
        <v>10592</v>
      </c>
    </row>
    <row r="561" spans="1:3" x14ac:dyDescent="0.25">
      <c r="A561" t="s">
        <v>35</v>
      </c>
      <c r="B561" t="s">
        <v>234</v>
      </c>
      <c r="C561">
        <v>11194</v>
      </c>
    </row>
    <row r="562" spans="1:3" x14ac:dyDescent="0.25">
      <c r="A562" t="s">
        <v>35</v>
      </c>
      <c r="B562" t="s">
        <v>239</v>
      </c>
      <c r="C562">
        <v>10479</v>
      </c>
    </row>
    <row r="563" spans="1:3" x14ac:dyDescent="0.25">
      <c r="A563" t="s">
        <v>35</v>
      </c>
      <c r="B563" t="s">
        <v>242</v>
      </c>
      <c r="C563">
        <v>12488</v>
      </c>
    </row>
    <row r="564" spans="1:3" x14ac:dyDescent="0.25">
      <c r="A564" t="s">
        <v>35</v>
      </c>
      <c r="B564" t="s">
        <v>246</v>
      </c>
      <c r="C564">
        <v>10245</v>
      </c>
    </row>
    <row r="565" spans="1:3" x14ac:dyDescent="0.25">
      <c r="A565" t="s">
        <v>35</v>
      </c>
      <c r="B565" t="s">
        <v>270</v>
      </c>
      <c r="C565">
        <v>11818</v>
      </c>
    </row>
    <row r="566" spans="1:3" x14ac:dyDescent="0.25">
      <c r="A566" t="s">
        <v>35</v>
      </c>
      <c r="B566" t="s">
        <v>294</v>
      </c>
      <c r="C566">
        <v>10652</v>
      </c>
    </row>
    <row r="567" spans="1:3" x14ac:dyDescent="0.25">
      <c r="A567" t="s">
        <v>35</v>
      </c>
      <c r="B567" t="s">
        <v>1247</v>
      </c>
      <c r="C567">
        <v>12875</v>
      </c>
    </row>
    <row r="568" spans="1:3" x14ac:dyDescent="0.25">
      <c r="A568" t="s">
        <v>35</v>
      </c>
      <c r="B568" t="s">
        <v>1051</v>
      </c>
      <c r="C568">
        <v>11998</v>
      </c>
    </row>
    <row r="569" spans="1:3" x14ac:dyDescent="0.25">
      <c r="A569" t="s">
        <v>35</v>
      </c>
      <c r="B569" t="s">
        <v>1610</v>
      </c>
      <c r="C569">
        <v>11025</v>
      </c>
    </row>
    <row r="570" spans="1:3" x14ac:dyDescent="0.25">
      <c r="A570" t="s">
        <v>35</v>
      </c>
      <c r="B570" t="s">
        <v>1261</v>
      </c>
      <c r="C570">
        <v>10689</v>
      </c>
    </row>
    <row r="571" spans="1:3" x14ac:dyDescent="0.25">
      <c r="A571" t="s">
        <v>35</v>
      </c>
      <c r="B571" t="s">
        <v>1269</v>
      </c>
      <c r="C571">
        <v>10435</v>
      </c>
    </row>
    <row r="572" spans="1:3" x14ac:dyDescent="0.25">
      <c r="A572" t="s">
        <v>35</v>
      </c>
      <c r="B572" t="s">
        <v>1277</v>
      </c>
      <c r="C572">
        <v>13010</v>
      </c>
    </row>
    <row r="573" spans="1:3" x14ac:dyDescent="0.25">
      <c r="A573" t="s">
        <v>35</v>
      </c>
      <c r="B573" t="s">
        <v>1052</v>
      </c>
      <c r="C573">
        <v>12439</v>
      </c>
    </row>
    <row r="574" spans="1:3" x14ac:dyDescent="0.25">
      <c r="A574" t="s">
        <v>35</v>
      </c>
      <c r="B574" t="s">
        <v>403</v>
      </c>
      <c r="C574">
        <v>10495</v>
      </c>
    </row>
    <row r="575" spans="1:3" x14ac:dyDescent="0.25">
      <c r="A575" t="s">
        <v>35</v>
      </c>
      <c r="B575" t="s">
        <v>418</v>
      </c>
      <c r="C575">
        <v>11327</v>
      </c>
    </row>
    <row r="576" spans="1:3" x14ac:dyDescent="0.25">
      <c r="A576" t="s">
        <v>35</v>
      </c>
      <c r="B576" t="s">
        <v>468</v>
      </c>
      <c r="C576">
        <v>12123</v>
      </c>
    </row>
    <row r="577" spans="1:3" x14ac:dyDescent="0.25">
      <c r="A577" t="s">
        <v>35</v>
      </c>
      <c r="B577" t="s">
        <v>473</v>
      </c>
      <c r="C577">
        <v>10256</v>
      </c>
    </row>
    <row r="578" spans="1:3" x14ac:dyDescent="0.25">
      <c r="A578" t="s">
        <v>35</v>
      </c>
      <c r="B578" t="s">
        <v>483</v>
      </c>
      <c r="C578">
        <v>10937</v>
      </c>
    </row>
    <row r="579" spans="1:3" x14ac:dyDescent="0.25">
      <c r="A579" t="s">
        <v>35</v>
      </c>
      <c r="B579" t="s">
        <v>1053</v>
      </c>
      <c r="C579">
        <v>11913</v>
      </c>
    </row>
    <row r="580" spans="1:3" x14ac:dyDescent="0.25">
      <c r="A580" t="s">
        <v>35</v>
      </c>
      <c r="B580" t="s">
        <v>499</v>
      </c>
      <c r="C580">
        <v>12487</v>
      </c>
    </row>
    <row r="581" spans="1:3" x14ac:dyDescent="0.25">
      <c r="A581" t="s">
        <v>35</v>
      </c>
      <c r="B581" t="s">
        <v>505</v>
      </c>
      <c r="C581">
        <v>10860</v>
      </c>
    </row>
    <row r="582" spans="1:3" x14ac:dyDescent="0.25">
      <c r="A582" t="s">
        <v>35</v>
      </c>
      <c r="B582" t="s">
        <v>519</v>
      </c>
      <c r="C582">
        <v>11168</v>
      </c>
    </row>
    <row r="583" spans="1:3" x14ac:dyDescent="0.25">
      <c r="A583" t="s">
        <v>35</v>
      </c>
      <c r="B583" t="s">
        <v>536</v>
      </c>
      <c r="C583">
        <v>10722</v>
      </c>
    </row>
    <row r="584" spans="1:3" x14ac:dyDescent="0.25">
      <c r="A584" t="s">
        <v>35</v>
      </c>
      <c r="B584" t="s">
        <v>541</v>
      </c>
      <c r="C584">
        <v>11337</v>
      </c>
    </row>
    <row r="585" spans="1:3" x14ac:dyDescent="0.25">
      <c r="A585" t="s">
        <v>35</v>
      </c>
      <c r="B585" t="s">
        <v>552</v>
      </c>
      <c r="C585">
        <v>11994</v>
      </c>
    </row>
    <row r="586" spans="1:3" x14ac:dyDescent="0.25">
      <c r="A586" t="s">
        <v>35</v>
      </c>
      <c r="B586" t="s">
        <v>1345</v>
      </c>
      <c r="C586">
        <v>10351</v>
      </c>
    </row>
    <row r="587" spans="1:3" x14ac:dyDescent="0.25">
      <c r="A587" t="s">
        <v>35</v>
      </c>
      <c r="B587" t="s">
        <v>1350</v>
      </c>
      <c r="C587">
        <v>10507</v>
      </c>
    </row>
    <row r="588" spans="1:3" x14ac:dyDescent="0.25">
      <c r="A588" t="s">
        <v>35</v>
      </c>
      <c r="B588" t="s">
        <v>595</v>
      </c>
      <c r="C588">
        <v>10802</v>
      </c>
    </row>
    <row r="589" spans="1:3" x14ac:dyDescent="0.25">
      <c r="A589" t="s">
        <v>35</v>
      </c>
      <c r="B589" t="s">
        <v>1054</v>
      </c>
      <c r="C589">
        <v>12793</v>
      </c>
    </row>
    <row r="590" spans="1:3" x14ac:dyDescent="0.25">
      <c r="A590" t="s">
        <v>35</v>
      </c>
      <c r="B590" t="s">
        <v>1368</v>
      </c>
      <c r="C590">
        <v>10629</v>
      </c>
    </row>
    <row r="591" spans="1:3" x14ac:dyDescent="0.25">
      <c r="A591" t="s">
        <v>35</v>
      </c>
      <c r="B591" t="s">
        <v>1378</v>
      </c>
      <c r="C591">
        <v>12921</v>
      </c>
    </row>
    <row r="592" spans="1:3" x14ac:dyDescent="0.25">
      <c r="A592" t="s">
        <v>35</v>
      </c>
      <c r="B592" t="s">
        <v>1055</v>
      </c>
      <c r="C592">
        <v>12792</v>
      </c>
    </row>
    <row r="593" spans="1:3" x14ac:dyDescent="0.25">
      <c r="A593" t="s">
        <v>35</v>
      </c>
      <c r="B593" t="s">
        <v>1391</v>
      </c>
      <c r="C593">
        <v>12894</v>
      </c>
    </row>
    <row r="594" spans="1:3" x14ac:dyDescent="0.25">
      <c r="A594" t="s">
        <v>35</v>
      </c>
      <c r="B594" t="s">
        <v>1401</v>
      </c>
      <c r="C594">
        <v>11817</v>
      </c>
    </row>
    <row r="595" spans="1:3" x14ac:dyDescent="0.25">
      <c r="A595" t="s">
        <v>35</v>
      </c>
      <c r="B595" t="s">
        <v>1056</v>
      </c>
      <c r="C595">
        <v>12715</v>
      </c>
    </row>
    <row r="596" spans="1:3" x14ac:dyDescent="0.25">
      <c r="A596" t="s">
        <v>35</v>
      </c>
      <c r="B596" t="s">
        <v>699</v>
      </c>
      <c r="C596">
        <v>11182</v>
      </c>
    </row>
    <row r="597" spans="1:3" x14ac:dyDescent="0.25">
      <c r="A597" t="s">
        <v>35</v>
      </c>
      <c r="B597" t="s">
        <v>728</v>
      </c>
      <c r="C597">
        <v>11447</v>
      </c>
    </row>
    <row r="598" spans="1:3" x14ac:dyDescent="0.25">
      <c r="A598" t="s">
        <v>35</v>
      </c>
      <c r="B598" t="s">
        <v>732</v>
      </c>
      <c r="C598">
        <v>10674</v>
      </c>
    </row>
    <row r="599" spans="1:3" x14ac:dyDescent="0.25">
      <c r="A599" t="s">
        <v>35</v>
      </c>
      <c r="B599" t="s">
        <v>740</v>
      </c>
      <c r="C599">
        <v>10695</v>
      </c>
    </row>
    <row r="600" spans="1:3" x14ac:dyDescent="0.25">
      <c r="A600" t="s">
        <v>35</v>
      </c>
      <c r="B600" t="s">
        <v>1160</v>
      </c>
      <c r="C600">
        <v>13008</v>
      </c>
    </row>
    <row r="601" spans="1:3" x14ac:dyDescent="0.25">
      <c r="A601" t="s">
        <v>35</v>
      </c>
      <c r="B601" t="s">
        <v>778</v>
      </c>
      <c r="C601">
        <v>11854</v>
      </c>
    </row>
    <row r="602" spans="1:3" x14ac:dyDescent="0.25">
      <c r="A602" t="s">
        <v>35</v>
      </c>
      <c r="B602" t="s">
        <v>782</v>
      </c>
      <c r="C602">
        <v>10672</v>
      </c>
    </row>
    <row r="603" spans="1:3" x14ac:dyDescent="0.25">
      <c r="A603" t="s">
        <v>35</v>
      </c>
      <c r="B603" t="s">
        <v>1057</v>
      </c>
      <c r="C603">
        <v>10593</v>
      </c>
    </row>
    <row r="604" spans="1:3" x14ac:dyDescent="0.25">
      <c r="A604" t="s">
        <v>35</v>
      </c>
      <c r="B604" t="s">
        <v>1458</v>
      </c>
      <c r="C604">
        <v>10375</v>
      </c>
    </row>
    <row r="605" spans="1:3" x14ac:dyDescent="0.25">
      <c r="A605" t="s">
        <v>35</v>
      </c>
      <c r="B605" t="s">
        <v>837</v>
      </c>
      <c r="C605">
        <v>12089</v>
      </c>
    </row>
    <row r="606" spans="1:3" x14ac:dyDescent="0.25">
      <c r="A606" t="s">
        <v>35</v>
      </c>
      <c r="B606" t="s">
        <v>872</v>
      </c>
      <c r="C606">
        <v>10955</v>
      </c>
    </row>
    <row r="607" spans="1:3" x14ac:dyDescent="0.25">
      <c r="A607" t="s">
        <v>35</v>
      </c>
      <c r="B607" t="s">
        <v>1489</v>
      </c>
      <c r="C607">
        <v>10308</v>
      </c>
    </row>
    <row r="608" spans="1:3" x14ac:dyDescent="0.25">
      <c r="A608" t="s">
        <v>35</v>
      </c>
      <c r="B608" t="s">
        <v>904</v>
      </c>
      <c r="C608">
        <v>11995</v>
      </c>
    </row>
    <row r="609" spans="1:3" x14ac:dyDescent="0.25">
      <c r="A609" t="s">
        <v>35</v>
      </c>
      <c r="B609" t="s">
        <v>1059</v>
      </c>
      <c r="C609">
        <v>10648</v>
      </c>
    </row>
    <row r="610" spans="1:3" x14ac:dyDescent="0.25">
      <c r="A610" t="s">
        <v>37</v>
      </c>
      <c r="B610" t="s">
        <v>1221</v>
      </c>
      <c r="C610">
        <v>12956</v>
      </c>
    </row>
    <row r="611" spans="1:3" x14ac:dyDescent="0.25">
      <c r="A611" t="s">
        <v>37</v>
      </c>
      <c r="B611" t="s">
        <v>1224</v>
      </c>
      <c r="C611">
        <v>12958</v>
      </c>
    </row>
    <row r="612" spans="1:3" x14ac:dyDescent="0.25">
      <c r="A612" t="s">
        <v>37</v>
      </c>
      <c r="B612" t="s">
        <v>1232</v>
      </c>
      <c r="C612">
        <v>12802</v>
      </c>
    </row>
    <row r="613" spans="1:3" x14ac:dyDescent="0.25">
      <c r="A613" t="s">
        <v>37</v>
      </c>
      <c r="B613" t="s">
        <v>1234</v>
      </c>
      <c r="C613">
        <v>12807</v>
      </c>
    </row>
    <row r="614" spans="1:3" x14ac:dyDescent="0.25">
      <c r="A614" t="s">
        <v>37</v>
      </c>
      <c r="B614" t="s">
        <v>286</v>
      </c>
      <c r="C614">
        <v>10398</v>
      </c>
    </row>
    <row r="615" spans="1:3" x14ac:dyDescent="0.25">
      <c r="A615" t="s">
        <v>37</v>
      </c>
      <c r="B615" t="s">
        <v>1255</v>
      </c>
      <c r="C615">
        <v>12970</v>
      </c>
    </row>
    <row r="616" spans="1:3" x14ac:dyDescent="0.25">
      <c r="A616" t="s">
        <v>37</v>
      </c>
      <c r="B616" t="s">
        <v>1259</v>
      </c>
      <c r="C616">
        <v>10455</v>
      </c>
    </row>
    <row r="617" spans="1:3" x14ac:dyDescent="0.25">
      <c r="A617" t="s">
        <v>37</v>
      </c>
      <c r="B617" t="s">
        <v>1270</v>
      </c>
      <c r="C617">
        <v>11945</v>
      </c>
    </row>
    <row r="618" spans="1:3" x14ac:dyDescent="0.25">
      <c r="A618" t="s">
        <v>37</v>
      </c>
      <c r="B618" t="s">
        <v>1275</v>
      </c>
      <c r="C618">
        <v>12803</v>
      </c>
    </row>
    <row r="619" spans="1:3" x14ac:dyDescent="0.25">
      <c r="A619" t="s">
        <v>37</v>
      </c>
      <c r="B619" t="s">
        <v>1121</v>
      </c>
      <c r="C619">
        <v>12959</v>
      </c>
    </row>
    <row r="620" spans="1:3" x14ac:dyDescent="0.25">
      <c r="A620" t="s">
        <v>37</v>
      </c>
      <c r="B620" t="s">
        <v>1278</v>
      </c>
      <c r="C620">
        <v>10708</v>
      </c>
    </row>
    <row r="621" spans="1:3" x14ac:dyDescent="0.25">
      <c r="A621" t="s">
        <v>37</v>
      </c>
      <c r="B621" t="s">
        <v>1280</v>
      </c>
      <c r="C621">
        <v>12957</v>
      </c>
    </row>
    <row r="622" spans="1:3" x14ac:dyDescent="0.25">
      <c r="A622" t="s">
        <v>37</v>
      </c>
      <c r="B622" t="s">
        <v>1280</v>
      </c>
      <c r="C622">
        <v>10645</v>
      </c>
    </row>
    <row r="623" spans="1:3" x14ac:dyDescent="0.25">
      <c r="A623" t="s">
        <v>37</v>
      </c>
      <c r="B623" t="s">
        <v>1283</v>
      </c>
      <c r="C623">
        <v>12967</v>
      </c>
    </row>
    <row r="624" spans="1:3" x14ac:dyDescent="0.25">
      <c r="A624" t="s">
        <v>37</v>
      </c>
      <c r="B624" t="s">
        <v>1295</v>
      </c>
      <c r="C624">
        <v>10486</v>
      </c>
    </row>
    <row r="625" spans="1:3" x14ac:dyDescent="0.25">
      <c r="A625" t="s">
        <v>37</v>
      </c>
      <c r="B625" t="s">
        <v>1060</v>
      </c>
      <c r="C625">
        <v>12799</v>
      </c>
    </row>
    <row r="626" spans="1:3" x14ac:dyDescent="0.25">
      <c r="A626" t="s">
        <v>37</v>
      </c>
      <c r="B626" t="s">
        <v>1306</v>
      </c>
      <c r="C626">
        <v>11838</v>
      </c>
    </row>
    <row r="627" spans="1:3" x14ac:dyDescent="0.25">
      <c r="A627" t="s">
        <v>37</v>
      </c>
      <c r="B627" t="s">
        <v>1308</v>
      </c>
      <c r="C627">
        <v>11134</v>
      </c>
    </row>
    <row r="628" spans="1:3" x14ac:dyDescent="0.25">
      <c r="A628" t="s">
        <v>37</v>
      </c>
      <c r="B628" t="s">
        <v>1323</v>
      </c>
      <c r="C628">
        <v>11806</v>
      </c>
    </row>
    <row r="629" spans="1:3" x14ac:dyDescent="0.25">
      <c r="A629" t="s">
        <v>37</v>
      </c>
      <c r="B629" t="s">
        <v>1327</v>
      </c>
      <c r="C629">
        <v>12955</v>
      </c>
    </row>
    <row r="630" spans="1:3" x14ac:dyDescent="0.25">
      <c r="A630" t="s">
        <v>37</v>
      </c>
      <c r="B630" t="s">
        <v>1337</v>
      </c>
      <c r="C630">
        <v>10752</v>
      </c>
    </row>
    <row r="631" spans="1:3" x14ac:dyDescent="0.25">
      <c r="A631" t="s">
        <v>37</v>
      </c>
      <c r="B631" t="s">
        <v>1347</v>
      </c>
      <c r="C631">
        <v>12965</v>
      </c>
    </row>
    <row r="632" spans="1:3" x14ac:dyDescent="0.25">
      <c r="A632" t="s">
        <v>37</v>
      </c>
      <c r="B632" t="s">
        <v>1348</v>
      </c>
      <c r="C632">
        <v>10401</v>
      </c>
    </row>
    <row r="633" spans="1:3" x14ac:dyDescent="0.25">
      <c r="A633" t="s">
        <v>37</v>
      </c>
      <c r="B633" t="s">
        <v>1352</v>
      </c>
      <c r="C633">
        <v>12969</v>
      </c>
    </row>
    <row r="634" spans="1:3" x14ac:dyDescent="0.25">
      <c r="A634" t="s">
        <v>37</v>
      </c>
      <c r="B634" t="s">
        <v>1358</v>
      </c>
      <c r="C634">
        <v>10426</v>
      </c>
    </row>
    <row r="635" spans="1:3" x14ac:dyDescent="0.25">
      <c r="A635" t="s">
        <v>37</v>
      </c>
      <c r="B635" t="s">
        <v>1364</v>
      </c>
      <c r="C635">
        <v>11805</v>
      </c>
    </row>
    <row r="636" spans="1:3" x14ac:dyDescent="0.25">
      <c r="A636" t="s">
        <v>37</v>
      </c>
      <c r="B636" t="s">
        <v>1371</v>
      </c>
      <c r="C636">
        <v>12960</v>
      </c>
    </row>
    <row r="637" spans="1:3" x14ac:dyDescent="0.25">
      <c r="A637" t="s">
        <v>37</v>
      </c>
      <c r="B637" t="s">
        <v>638</v>
      </c>
      <c r="C637">
        <v>10360</v>
      </c>
    </row>
    <row r="638" spans="1:3" x14ac:dyDescent="0.25">
      <c r="A638" t="s">
        <v>37</v>
      </c>
      <c r="B638" t="s">
        <v>1382</v>
      </c>
      <c r="C638">
        <v>12966</v>
      </c>
    </row>
    <row r="639" spans="1:3" x14ac:dyDescent="0.25">
      <c r="A639" t="s">
        <v>37</v>
      </c>
      <c r="B639" t="s">
        <v>1383</v>
      </c>
      <c r="C639">
        <v>10292</v>
      </c>
    </row>
    <row r="640" spans="1:3" x14ac:dyDescent="0.25">
      <c r="A640" t="s">
        <v>37</v>
      </c>
      <c r="B640" t="s">
        <v>1418</v>
      </c>
      <c r="C640">
        <v>12963</v>
      </c>
    </row>
    <row r="641" spans="1:3" x14ac:dyDescent="0.25">
      <c r="A641" t="s">
        <v>37</v>
      </c>
      <c r="B641" t="s">
        <v>1421</v>
      </c>
      <c r="C641">
        <v>12968</v>
      </c>
    </row>
    <row r="642" spans="1:3" x14ac:dyDescent="0.25">
      <c r="A642" t="s">
        <v>37</v>
      </c>
      <c r="B642" t="s">
        <v>1438</v>
      </c>
      <c r="C642">
        <v>10817</v>
      </c>
    </row>
    <row r="643" spans="1:3" x14ac:dyDescent="0.25">
      <c r="A643" t="s">
        <v>37</v>
      </c>
      <c r="B643" t="s">
        <v>1445</v>
      </c>
      <c r="C643">
        <v>10370</v>
      </c>
    </row>
    <row r="644" spans="1:3" x14ac:dyDescent="0.25">
      <c r="A644" t="s">
        <v>37</v>
      </c>
      <c r="B644" t="s">
        <v>1450</v>
      </c>
      <c r="C644">
        <v>10690</v>
      </c>
    </row>
    <row r="645" spans="1:3" x14ac:dyDescent="0.25">
      <c r="A645" t="s">
        <v>37</v>
      </c>
      <c r="B645" t="s">
        <v>1455</v>
      </c>
      <c r="C645">
        <v>12964</v>
      </c>
    </row>
    <row r="646" spans="1:3" x14ac:dyDescent="0.25">
      <c r="A646" t="s">
        <v>37</v>
      </c>
      <c r="B646" t="s">
        <v>1456</v>
      </c>
      <c r="C646">
        <v>12052</v>
      </c>
    </row>
    <row r="647" spans="1:3" x14ac:dyDescent="0.25">
      <c r="A647" t="s">
        <v>37</v>
      </c>
      <c r="B647" t="s">
        <v>1474</v>
      </c>
      <c r="C647">
        <v>12961</v>
      </c>
    </row>
    <row r="648" spans="1:3" x14ac:dyDescent="0.25">
      <c r="A648" t="s">
        <v>37</v>
      </c>
      <c r="B648" t="s">
        <v>850</v>
      </c>
      <c r="C648">
        <v>12962</v>
      </c>
    </row>
    <row r="649" spans="1:3" x14ac:dyDescent="0.25">
      <c r="A649" t="s">
        <v>37</v>
      </c>
      <c r="B649" t="s">
        <v>1499</v>
      </c>
      <c r="C649">
        <v>10492</v>
      </c>
    </row>
    <row r="650" spans="1:3" x14ac:dyDescent="0.25">
      <c r="A650" t="s">
        <v>198</v>
      </c>
      <c r="B650" t="s">
        <v>243</v>
      </c>
      <c r="C650">
        <v>12405</v>
      </c>
    </row>
    <row r="651" spans="1:3" x14ac:dyDescent="0.25">
      <c r="A651" t="s">
        <v>198</v>
      </c>
      <c r="B651" t="s">
        <v>266</v>
      </c>
      <c r="C651">
        <v>12035</v>
      </c>
    </row>
    <row r="652" spans="1:3" x14ac:dyDescent="0.25">
      <c r="A652" t="s">
        <v>198</v>
      </c>
      <c r="B652" t="s">
        <v>272</v>
      </c>
      <c r="C652">
        <v>12400</v>
      </c>
    </row>
    <row r="653" spans="1:3" x14ac:dyDescent="0.25">
      <c r="A653" t="s">
        <v>198</v>
      </c>
      <c r="B653" t="s">
        <v>292</v>
      </c>
      <c r="C653">
        <v>11070</v>
      </c>
    </row>
    <row r="654" spans="1:3" x14ac:dyDescent="0.25">
      <c r="A654" t="s">
        <v>198</v>
      </c>
      <c r="B654" t="s">
        <v>1608</v>
      </c>
      <c r="C654">
        <v>13056</v>
      </c>
    </row>
    <row r="655" spans="1:3" x14ac:dyDescent="0.25">
      <c r="A655" t="s">
        <v>198</v>
      </c>
      <c r="B655" t="s">
        <v>327</v>
      </c>
      <c r="C655">
        <v>11353</v>
      </c>
    </row>
    <row r="656" spans="1:3" x14ac:dyDescent="0.25">
      <c r="A656" t="s">
        <v>198</v>
      </c>
      <c r="B656" t="s">
        <v>1609</v>
      </c>
      <c r="C656">
        <v>13055</v>
      </c>
    </row>
    <row r="657" spans="1:3" x14ac:dyDescent="0.25">
      <c r="A657" t="s">
        <v>198</v>
      </c>
      <c r="B657" t="s">
        <v>362</v>
      </c>
      <c r="C657">
        <v>12040</v>
      </c>
    </row>
    <row r="658" spans="1:3" x14ac:dyDescent="0.25">
      <c r="A658" t="s">
        <v>198</v>
      </c>
      <c r="B658" t="s">
        <v>366</v>
      </c>
      <c r="C658">
        <v>12139</v>
      </c>
    </row>
    <row r="659" spans="1:3" x14ac:dyDescent="0.25">
      <c r="A659" t="s">
        <v>198</v>
      </c>
      <c r="B659" t="s">
        <v>1264</v>
      </c>
      <c r="C659">
        <v>12917</v>
      </c>
    </row>
    <row r="660" spans="1:3" x14ac:dyDescent="0.25">
      <c r="A660" t="s">
        <v>198</v>
      </c>
      <c r="B660" t="s">
        <v>380</v>
      </c>
      <c r="C660">
        <v>12033</v>
      </c>
    </row>
    <row r="661" spans="1:3" x14ac:dyDescent="0.25">
      <c r="A661" t="s">
        <v>198</v>
      </c>
      <c r="B661" t="s">
        <v>1062</v>
      </c>
      <c r="C661">
        <v>12680</v>
      </c>
    </row>
    <row r="662" spans="1:3" x14ac:dyDescent="0.25">
      <c r="A662" t="s">
        <v>198</v>
      </c>
      <c r="B662" t="s">
        <v>1301</v>
      </c>
      <c r="C662">
        <v>13025</v>
      </c>
    </row>
    <row r="663" spans="1:3" x14ac:dyDescent="0.25">
      <c r="A663" t="s">
        <v>198</v>
      </c>
      <c r="B663" t="s">
        <v>459</v>
      </c>
      <c r="C663">
        <v>10920</v>
      </c>
    </row>
    <row r="664" spans="1:3" x14ac:dyDescent="0.25">
      <c r="A664" t="s">
        <v>198</v>
      </c>
      <c r="B664" t="s">
        <v>1326</v>
      </c>
      <c r="C664">
        <v>13024</v>
      </c>
    </row>
    <row r="665" spans="1:3" x14ac:dyDescent="0.25">
      <c r="A665" t="s">
        <v>198</v>
      </c>
      <c r="B665" t="s">
        <v>1357</v>
      </c>
      <c r="C665">
        <v>12832</v>
      </c>
    </row>
    <row r="666" spans="1:3" x14ac:dyDescent="0.25">
      <c r="A666" t="s">
        <v>198</v>
      </c>
      <c r="B666" t="s">
        <v>1063</v>
      </c>
      <c r="C666">
        <v>12441</v>
      </c>
    </row>
    <row r="667" spans="1:3" x14ac:dyDescent="0.25">
      <c r="A667" t="s">
        <v>198</v>
      </c>
      <c r="B667" t="s">
        <v>601</v>
      </c>
      <c r="C667">
        <v>12041</v>
      </c>
    </row>
    <row r="668" spans="1:3" x14ac:dyDescent="0.25">
      <c r="A668" t="s">
        <v>198</v>
      </c>
      <c r="B668" t="s">
        <v>714</v>
      </c>
      <c r="C668">
        <v>12116</v>
      </c>
    </row>
    <row r="669" spans="1:3" x14ac:dyDescent="0.25">
      <c r="A669" t="s">
        <v>198</v>
      </c>
      <c r="B669" t="s">
        <v>717</v>
      </c>
      <c r="C669">
        <v>12034</v>
      </c>
    </row>
    <row r="670" spans="1:3" x14ac:dyDescent="0.25">
      <c r="A670" t="s">
        <v>198</v>
      </c>
      <c r="B670" t="s">
        <v>1064</v>
      </c>
      <c r="C670">
        <v>12413</v>
      </c>
    </row>
    <row r="671" spans="1:3" x14ac:dyDescent="0.25">
      <c r="A671" t="s">
        <v>198</v>
      </c>
      <c r="B671" t="s">
        <v>746</v>
      </c>
      <c r="C671">
        <v>12544</v>
      </c>
    </row>
    <row r="672" spans="1:3" x14ac:dyDescent="0.25">
      <c r="A672" t="s">
        <v>198</v>
      </c>
      <c r="B672" t="s">
        <v>751</v>
      </c>
      <c r="C672">
        <v>12127</v>
      </c>
    </row>
    <row r="673" spans="1:3" x14ac:dyDescent="0.25">
      <c r="A673" t="s">
        <v>198</v>
      </c>
      <c r="B673" t="s">
        <v>775</v>
      </c>
      <c r="C673">
        <v>12551</v>
      </c>
    </row>
    <row r="674" spans="1:3" x14ac:dyDescent="0.25">
      <c r="A674" t="s">
        <v>198</v>
      </c>
      <c r="B674" t="s">
        <v>1065</v>
      </c>
      <c r="C674">
        <v>12790</v>
      </c>
    </row>
    <row r="675" spans="1:3" x14ac:dyDescent="0.25">
      <c r="A675" t="s">
        <v>198</v>
      </c>
      <c r="B675" t="s">
        <v>798</v>
      </c>
      <c r="C675">
        <v>10901</v>
      </c>
    </row>
    <row r="676" spans="1:3" x14ac:dyDescent="0.25">
      <c r="A676" t="s">
        <v>198</v>
      </c>
      <c r="B676" t="s">
        <v>817</v>
      </c>
      <c r="C676">
        <v>12737</v>
      </c>
    </row>
    <row r="677" spans="1:3" x14ac:dyDescent="0.25">
      <c r="A677" t="s">
        <v>198</v>
      </c>
      <c r="B677" t="s">
        <v>1066</v>
      </c>
      <c r="C677">
        <v>12738</v>
      </c>
    </row>
    <row r="678" spans="1:3" x14ac:dyDescent="0.25">
      <c r="A678" t="s">
        <v>198</v>
      </c>
      <c r="B678" t="s">
        <v>857</v>
      </c>
      <c r="C678">
        <v>12036</v>
      </c>
    </row>
    <row r="679" spans="1:3" x14ac:dyDescent="0.25">
      <c r="A679" t="s">
        <v>198</v>
      </c>
      <c r="B679" t="s">
        <v>1067</v>
      </c>
      <c r="C679">
        <v>12739</v>
      </c>
    </row>
    <row r="680" spans="1:3" x14ac:dyDescent="0.25">
      <c r="A680" t="s">
        <v>198</v>
      </c>
      <c r="B680" t="s">
        <v>1622</v>
      </c>
      <c r="C680">
        <v>13057</v>
      </c>
    </row>
    <row r="681" spans="1:3" x14ac:dyDescent="0.25">
      <c r="A681" t="s">
        <v>198</v>
      </c>
      <c r="B681" t="s">
        <v>892</v>
      </c>
      <c r="C681">
        <v>12039</v>
      </c>
    </row>
    <row r="682" spans="1:3" x14ac:dyDescent="0.25">
      <c r="A682" t="s">
        <v>198</v>
      </c>
      <c r="B682" t="s">
        <v>1068</v>
      </c>
      <c r="C682">
        <v>12736</v>
      </c>
    </row>
    <row r="683" spans="1:3" x14ac:dyDescent="0.25">
      <c r="A683" t="s">
        <v>198</v>
      </c>
      <c r="B683" t="s">
        <v>1495</v>
      </c>
      <c r="C683">
        <v>12918</v>
      </c>
    </row>
    <row r="684" spans="1:3" x14ac:dyDescent="0.25">
      <c r="A684" t="s">
        <v>198</v>
      </c>
      <c r="B684" t="s">
        <v>1069</v>
      </c>
      <c r="C684">
        <v>12590</v>
      </c>
    </row>
    <row r="685" spans="1:3" x14ac:dyDescent="0.25">
      <c r="A685" t="s">
        <v>39</v>
      </c>
      <c r="B685" t="s">
        <v>222</v>
      </c>
      <c r="C685">
        <v>12078</v>
      </c>
    </row>
    <row r="686" spans="1:3" x14ac:dyDescent="0.25">
      <c r="A686" t="s">
        <v>39</v>
      </c>
      <c r="B686" t="s">
        <v>1657</v>
      </c>
      <c r="C686">
        <v>13061</v>
      </c>
    </row>
    <row r="687" spans="1:3" x14ac:dyDescent="0.25">
      <c r="A687" t="s">
        <v>39</v>
      </c>
      <c r="B687" t="s">
        <v>248</v>
      </c>
      <c r="C687">
        <v>11175</v>
      </c>
    </row>
    <row r="688" spans="1:3" x14ac:dyDescent="0.25">
      <c r="A688" t="s">
        <v>39</v>
      </c>
      <c r="B688" t="s">
        <v>351</v>
      </c>
      <c r="C688">
        <v>11846</v>
      </c>
    </row>
    <row r="689" spans="1:3" x14ac:dyDescent="0.25">
      <c r="A689" t="s">
        <v>39</v>
      </c>
      <c r="B689" t="s">
        <v>1291</v>
      </c>
      <c r="C689">
        <v>10828</v>
      </c>
    </row>
    <row r="690" spans="1:3" x14ac:dyDescent="0.25">
      <c r="A690" t="s">
        <v>39</v>
      </c>
      <c r="B690" t="s">
        <v>1300</v>
      </c>
      <c r="C690">
        <v>10807</v>
      </c>
    </row>
    <row r="691" spans="1:3" x14ac:dyDescent="0.25">
      <c r="A691" t="s">
        <v>39</v>
      </c>
      <c r="B691" t="s">
        <v>459</v>
      </c>
      <c r="C691">
        <v>11750</v>
      </c>
    </row>
    <row r="692" spans="1:3" x14ac:dyDescent="0.25">
      <c r="A692" t="s">
        <v>39</v>
      </c>
      <c r="B692" t="s">
        <v>1316</v>
      </c>
      <c r="C692">
        <v>10482</v>
      </c>
    </row>
    <row r="693" spans="1:3" x14ac:dyDescent="0.25">
      <c r="A693" t="s">
        <v>39</v>
      </c>
      <c r="B693" t="s">
        <v>482</v>
      </c>
      <c r="C693">
        <v>12079</v>
      </c>
    </row>
    <row r="694" spans="1:3" x14ac:dyDescent="0.25">
      <c r="A694" t="s">
        <v>39</v>
      </c>
      <c r="B694" t="s">
        <v>498</v>
      </c>
      <c r="C694">
        <v>11393</v>
      </c>
    </row>
    <row r="695" spans="1:3" x14ac:dyDescent="0.25">
      <c r="A695" t="s">
        <v>39</v>
      </c>
      <c r="B695" t="s">
        <v>507</v>
      </c>
      <c r="C695">
        <v>11133</v>
      </c>
    </row>
    <row r="696" spans="1:3" x14ac:dyDescent="0.25">
      <c r="A696" t="s">
        <v>39</v>
      </c>
      <c r="B696" t="s">
        <v>513</v>
      </c>
      <c r="C696">
        <v>11845</v>
      </c>
    </row>
    <row r="697" spans="1:3" x14ac:dyDescent="0.25">
      <c r="A697" t="s">
        <v>39</v>
      </c>
      <c r="B697" t="s">
        <v>543</v>
      </c>
      <c r="C697">
        <v>10753</v>
      </c>
    </row>
    <row r="698" spans="1:3" x14ac:dyDescent="0.25">
      <c r="A698" t="s">
        <v>39</v>
      </c>
      <c r="B698" t="s">
        <v>553</v>
      </c>
      <c r="C698">
        <v>11088</v>
      </c>
    </row>
    <row r="699" spans="1:3" x14ac:dyDescent="0.25">
      <c r="A699" t="s">
        <v>39</v>
      </c>
      <c r="B699" t="s">
        <v>571</v>
      </c>
      <c r="C699">
        <v>10723</v>
      </c>
    </row>
    <row r="700" spans="1:3" x14ac:dyDescent="0.25">
      <c r="A700" t="s">
        <v>39</v>
      </c>
      <c r="B700" t="s">
        <v>1402</v>
      </c>
      <c r="C700">
        <v>10829</v>
      </c>
    </row>
    <row r="701" spans="1:3" x14ac:dyDescent="0.25">
      <c r="A701" t="s">
        <v>39</v>
      </c>
      <c r="B701" t="s">
        <v>1410</v>
      </c>
      <c r="C701">
        <v>10687</v>
      </c>
    </row>
    <row r="702" spans="1:3" x14ac:dyDescent="0.25">
      <c r="A702" t="s">
        <v>39</v>
      </c>
      <c r="B702" t="s">
        <v>1492</v>
      </c>
      <c r="C702">
        <v>10658</v>
      </c>
    </row>
    <row r="703" spans="1:3" x14ac:dyDescent="0.25">
      <c r="A703" t="s">
        <v>40</v>
      </c>
      <c r="B703" t="s">
        <v>1212</v>
      </c>
      <c r="C703">
        <v>12865</v>
      </c>
    </row>
    <row r="704" spans="1:3" x14ac:dyDescent="0.25">
      <c r="A704" t="s">
        <v>40</v>
      </c>
      <c r="B704" t="s">
        <v>1070</v>
      </c>
      <c r="C704">
        <v>10601</v>
      </c>
    </row>
    <row r="705" spans="1:3" x14ac:dyDescent="0.25">
      <c r="A705" t="s">
        <v>40</v>
      </c>
      <c r="B705" t="s">
        <v>301</v>
      </c>
      <c r="C705">
        <v>11391</v>
      </c>
    </row>
    <row r="706" spans="1:3" x14ac:dyDescent="0.25">
      <c r="A706" t="s">
        <v>40</v>
      </c>
      <c r="B706" t="s">
        <v>308</v>
      </c>
      <c r="C706">
        <v>11954</v>
      </c>
    </row>
    <row r="707" spans="1:3" x14ac:dyDescent="0.25">
      <c r="A707" t="s">
        <v>40</v>
      </c>
      <c r="B707" t="s">
        <v>310</v>
      </c>
      <c r="C707">
        <v>11229</v>
      </c>
    </row>
    <row r="708" spans="1:3" x14ac:dyDescent="0.25">
      <c r="A708" t="s">
        <v>40</v>
      </c>
      <c r="B708" t="s">
        <v>1245</v>
      </c>
      <c r="C708">
        <v>12363</v>
      </c>
    </row>
    <row r="709" spans="1:3" x14ac:dyDescent="0.25">
      <c r="A709" t="s">
        <v>40</v>
      </c>
      <c r="B709" t="s">
        <v>342</v>
      </c>
      <c r="C709">
        <v>11574</v>
      </c>
    </row>
    <row r="710" spans="1:3" x14ac:dyDescent="0.25">
      <c r="A710" t="s">
        <v>40</v>
      </c>
      <c r="B710" t="s">
        <v>347</v>
      </c>
      <c r="C710">
        <v>12235</v>
      </c>
    </row>
    <row r="711" spans="1:3" x14ac:dyDescent="0.25">
      <c r="A711" t="s">
        <v>40</v>
      </c>
      <c r="B711" t="s">
        <v>355</v>
      </c>
      <c r="C711">
        <v>12486</v>
      </c>
    </row>
    <row r="712" spans="1:3" x14ac:dyDescent="0.25">
      <c r="A712" t="s">
        <v>40</v>
      </c>
      <c r="B712" t="s">
        <v>378</v>
      </c>
      <c r="C712">
        <v>12476</v>
      </c>
    </row>
    <row r="713" spans="1:3" x14ac:dyDescent="0.25">
      <c r="A713" t="s">
        <v>40</v>
      </c>
      <c r="B713" t="s">
        <v>1516</v>
      </c>
      <c r="C713">
        <v>11464</v>
      </c>
    </row>
    <row r="714" spans="1:3" x14ac:dyDescent="0.25">
      <c r="A714" t="s">
        <v>40</v>
      </c>
      <c r="B714" t="s">
        <v>384</v>
      </c>
      <c r="C714">
        <v>11326</v>
      </c>
    </row>
    <row r="715" spans="1:3" x14ac:dyDescent="0.25">
      <c r="A715" t="s">
        <v>40</v>
      </c>
      <c r="B715" t="s">
        <v>407</v>
      </c>
      <c r="C715">
        <v>11145</v>
      </c>
    </row>
    <row r="716" spans="1:3" x14ac:dyDescent="0.25">
      <c r="A716" t="s">
        <v>40</v>
      </c>
      <c r="B716" t="s">
        <v>421</v>
      </c>
      <c r="C716">
        <v>11131</v>
      </c>
    </row>
    <row r="717" spans="1:3" x14ac:dyDescent="0.25">
      <c r="A717" t="s">
        <v>40</v>
      </c>
      <c r="B717" t="s">
        <v>424</v>
      </c>
      <c r="C717">
        <v>12365</v>
      </c>
    </row>
    <row r="718" spans="1:3" x14ac:dyDescent="0.25">
      <c r="A718" t="s">
        <v>40</v>
      </c>
      <c r="B718" t="s">
        <v>430</v>
      </c>
      <c r="C718">
        <v>11856</v>
      </c>
    </row>
    <row r="719" spans="1:3" x14ac:dyDescent="0.25">
      <c r="A719" t="s">
        <v>40</v>
      </c>
      <c r="B719" t="s">
        <v>1071</v>
      </c>
      <c r="C719">
        <v>10803</v>
      </c>
    </row>
    <row r="720" spans="1:3" x14ac:dyDescent="0.25">
      <c r="A720" t="s">
        <v>40</v>
      </c>
      <c r="B720" t="s">
        <v>435</v>
      </c>
      <c r="C720">
        <v>12083</v>
      </c>
    </row>
    <row r="721" spans="1:3" x14ac:dyDescent="0.25">
      <c r="A721" t="s">
        <v>40</v>
      </c>
      <c r="B721" t="s">
        <v>454</v>
      </c>
      <c r="C721">
        <v>12232</v>
      </c>
    </row>
    <row r="722" spans="1:3" x14ac:dyDescent="0.25">
      <c r="A722" t="s">
        <v>40</v>
      </c>
      <c r="B722" t="s">
        <v>1525</v>
      </c>
      <c r="C722">
        <v>12797</v>
      </c>
    </row>
    <row r="723" spans="1:3" x14ac:dyDescent="0.25">
      <c r="A723" t="s">
        <v>40</v>
      </c>
      <c r="B723" t="s">
        <v>1531</v>
      </c>
      <c r="C723">
        <v>13037</v>
      </c>
    </row>
    <row r="724" spans="1:3" x14ac:dyDescent="0.25">
      <c r="A724" t="s">
        <v>40</v>
      </c>
      <c r="B724" t="s">
        <v>546</v>
      </c>
      <c r="C724">
        <v>12494</v>
      </c>
    </row>
    <row r="725" spans="1:3" x14ac:dyDescent="0.25">
      <c r="A725" t="s">
        <v>40</v>
      </c>
      <c r="B725" t="s">
        <v>556</v>
      </c>
      <c r="C725">
        <v>12495</v>
      </c>
    </row>
    <row r="726" spans="1:3" x14ac:dyDescent="0.25">
      <c r="A726" t="s">
        <v>40</v>
      </c>
      <c r="B726" t="s">
        <v>560</v>
      </c>
      <c r="C726">
        <v>11389</v>
      </c>
    </row>
    <row r="727" spans="1:3" x14ac:dyDescent="0.25">
      <c r="A727" t="s">
        <v>40</v>
      </c>
      <c r="B727" t="s">
        <v>1072</v>
      </c>
      <c r="C727">
        <v>12581</v>
      </c>
    </row>
    <row r="728" spans="1:3" x14ac:dyDescent="0.25">
      <c r="A728" t="s">
        <v>40</v>
      </c>
      <c r="B728" t="s">
        <v>1073</v>
      </c>
      <c r="C728">
        <v>12701</v>
      </c>
    </row>
    <row r="729" spans="1:3" x14ac:dyDescent="0.25">
      <c r="A729" t="s">
        <v>40</v>
      </c>
      <c r="B729" t="s">
        <v>1074</v>
      </c>
      <c r="C729">
        <v>12705</v>
      </c>
    </row>
    <row r="730" spans="1:3" x14ac:dyDescent="0.25">
      <c r="A730" t="s">
        <v>40</v>
      </c>
      <c r="B730" t="s">
        <v>657</v>
      </c>
      <c r="C730">
        <v>11006</v>
      </c>
    </row>
    <row r="731" spans="1:3" x14ac:dyDescent="0.25">
      <c r="A731" t="s">
        <v>40</v>
      </c>
      <c r="B731" t="s">
        <v>700</v>
      </c>
      <c r="C731">
        <v>11844</v>
      </c>
    </row>
    <row r="732" spans="1:3" x14ac:dyDescent="0.25">
      <c r="A732" t="s">
        <v>40</v>
      </c>
      <c r="B732" t="s">
        <v>702</v>
      </c>
      <c r="C732">
        <v>12340</v>
      </c>
    </row>
    <row r="733" spans="1:3" x14ac:dyDescent="0.25">
      <c r="A733" t="s">
        <v>40</v>
      </c>
      <c r="B733" t="s">
        <v>1416</v>
      </c>
      <c r="C733">
        <v>12866</v>
      </c>
    </row>
    <row r="734" spans="1:3" x14ac:dyDescent="0.25">
      <c r="A734" t="s">
        <v>40</v>
      </c>
      <c r="B734" t="s">
        <v>1075</v>
      </c>
      <c r="C734">
        <v>12582</v>
      </c>
    </row>
    <row r="735" spans="1:3" x14ac:dyDescent="0.25">
      <c r="A735" t="s">
        <v>40</v>
      </c>
      <c r="B735" t="s">
        <v>1076</v>
      </c>
      <c r="C735">
        <v>12761</v>
      </c>
    </row>
    <row r="736" spans="1:3" x14ac:dyDescent="0.25">
      <c r="A736" t="s">
        <v>40</v>
      </c>
      <c r="B736" t="s">
        <v>1550</v>
      </c>
      <c r="C736">
        <v>13034</v>
      </c>
    </row>
    <row r="737" spans="1:3" x14ac:dyDescent="0.25">
      <c r="A737" t="s">
        <v>40</v>
      </c>
      <c r="B737" t="s">
        <v>752</v>
      </c>
      <c r="C737">
        <v>12354</v>
      </c>
    </row>
    <row r="738" spans="1:3" x14ac:dyDescent="0.25">
      <c r="A738" t="s">
        <v>40</v>
      </c>
      <c r="B738" t="s">
        <v>1077</v>
      </c>
      <c r="C738">
        <v>10487</v>
      </c>
    </row>
    <row r="739" spans="1:3" x14ac:dyDescent="0.25">
      <c r="A739" t="s">
        <v>40</v>
      </c>
      <c r="B739" t="s">
        <v>1551</v>
      </c>
      <c r="C739">
        <v>13035</v>
      </c>
    </row>
    <row r="740" spans="1:3" x14ac:dyDescent="0.25">
      <c r="A740" t="s">
        <v>40</v>
      </c>
      <c r="B740" t="s">
        <v>759</v>
      </c>
      <c r="C740">
        <v>12355</v>
      </c>
    </row>
    <row r="741" spans="1:3" x14ac:dyDescent="0.25">
      <c r="A741" t="s">
        <v>40</v>
      </c>
      <c r="B741" t="s">
        <v>1600</v>
      </c>
      <c r="C741">
        <v>13051</v>
      </c>
    </row>
    <row r="742" spans="1:3" x14ac:dyDescent="0.25">
      <c r="A742" t="s">
        <v>40</v>
      </c>
      <c r="B742" t="s">
        <v>770</v>
      </c>
      <c r="C742">
        <v>11384</v>
      </c>
    </row>
    <row r="743" spans="1:3" x14ac:dyDescent="0.25">
      <c r="A743" t="s">
        <v>40</v>
      </c>
      <c r="B743" t="s">
        <v>777</v>
      </c>
      <c r="C743">
        <v>11894</v>
      </c>
    </row>
    <row r="744" spans="1:3" x14ac:dyDescent="0.25">
      <c r="A744" t="s">
        <v>40</v>
      </c>
      <c r="B744" t="s">
        <v>797</v>
      </c>
      <c r="C744">
        <v>11648</v>
      </c>
    </row>
    <row r="745" spans="1:3" x14ac:dyDescent="0.25">
      <c r="A745" t="s">
        <v>40</v>
      </c>
      <c r="B745" t="s">
        <v>801</v>
      </c>
      <c r="C745">
        <v>10875</v>
      </c>
    </row>
    <row r="746" spans="1:3" x14ac:dyDescent="0.25">
      <c r="A746" t="s">
        <v>40</v>
      </c>
      <c r="B746" t="s">
        <v>808</v>
      </c>
      <c r="C746">
        <v>10978</v>
      </c>
    </row>
    <row r="747" spans="1:3" x14ac:dyDescent="0.25">
      <c r="A747" t="s">
        <v>40</v>
      </c>
      <c r="B747" t="s">
        <v>1188</v>
      </c>
      <c r="C747">
        <v>10330</v>
      </c>
    </row>
    <row r="748" spans="1:3" x14ac:dyDescent="0.25">
      <c r="A748" t="s">
        <v>40</v>
      </c>
      <c r="B748" t="s">
        <v>1464</v>
      </c>
      <c r="C748">
        <v>12906</v>
      </c>
    </row>
    <row r="749" spans="1:3" x14ac:dyDescent="0.25">
      <c r="A749" t="s">
        <v>40</v>
      </c>
      <c r="B749" t="s">
        <v>834</v>
      </c>
      <c r="C749">
        <v>10992</v>
      </c>
    </row>
    <row r="750" spans="1:3" x14ac:dyDescent="0.25">
      <c r="A750" t="s">
        <v>40</v>
      </c>
      <c r="B750" t="s">
        <v>1078</v>
      </c>
      <c r="C750">
        <v>11426</v>
      </c>
    </row>
    <row r="751" spans="1:3" x14ac:dyDescent="0.25">
      <c r="A751" t="s">
        <v>40</v>
      </c>
      <c r="B751" t="s">
        <v>1473</v>
      </c>
      <c r="C751">
        <v>12873</v>
      </c>
    </row>
    <row r="752" spans="1:3" x14ac:dyDescent="0.25">
      <c r="A752" t="s">
        <v>40</v>
      </c>
      <c r="B752" t="s">
        <v>861</v>
      </c>
      <c r="C752">
        <v>11470</v>
      </c>
    </row>
    <row r="753" spans="1:3" x14ac:dyDescent="0.25">
      <c r="A753" t="s">
        <v>40</v>
      </c>
      <c r="B753" t="s">
        <v>863</v>
      </c>
      <c r="C753">
        <v>11649</v>
      </c>
    </row>
    <row r="754" spans="1:3" x14ac:dyDescent="0.25">
      <c r="A754" t="s">
        <v>40</v>
      </c>
      <c r="B754" t="s">
        <v>880</v>
      </c>
      <c r="C754">
        <v>11109</v>
      </c>
    </row>
    <row r="755" spans="1:3" x14ac:dyDescent="0.25">
      <c r="A755" t="s">
        <v>40</v>
      </c>
      <c r="B755" t="s">
        <v>887</v>
      </c>
      <c r="C755">
        <v>11282</v>
      </c>
    </row>
    <row r="756" spans="1:3" x14ac:dyDescent="0.25">
      <c r="A756" t="s">
        <v>40</v>
      </c>
      <c r="B756" t="s">
        <v>889</v>
      </c>
      <c r="C756">
        <v>12417</v>
      </c>
    </row>
    <row r="757" spans="1:3" x14ac:dyDescent="0.25">
      <c r="A757" t="s">
        <v>40</v>
      </c>
      <c r="B757" t="s">
        <v>1561</v>
      </c>
      <c r="C757">
        <v>13036</v>
      </c>
    </row>
    <row r="758" spans="1:3" x14ac:dyDescent="0.25">
      <c r="A758" t="s">
        <v>40</v>
      </c>
      <c r="B758" t="s">
        <v>1562</v>
      </c>
      <c r="C758">
        <v>13033</v>
      </c>
    </row>
    <row r="759" spans="1:3" x14ac:dyDescent="0.25">
      <c r="A759" t="s">
        <v>40</v>
      </c>
      <c r="B759" t="s">
        <v>1079</v>
      </c>
      <c r="C759">
        <v>12702</v>
      </c>
    </row>
    <row r="760" spans="1:3" x14ac:dyDescent="0.25">
      <c r="A760" t="s">
        <v>40</v>
      </c>
      <c r="B760" t="s">
        <v>910</v>
      </c>
      <c r="C760">
        <v>11575</v>
      </c>
    </row>
    <row r="761" spans="1:3" x14ac:dyDescent="0.25">
      <c r="A761" t="s">
        <v>40</v>
      </c>
      <c r="B761" t="s">
        <v>1080</v>
      </c>
      <c r="C761">
        <v>12571</v>
      </c>
    </row>
    <row r="762" spans="1:3" x14ac:dyDescent="0.25">
      <c r="A762" t="s">
        <v>40</v>
      </c>
      <c r="B762" t="s">
        <v>1081</v>
      </c>
      <c r="C762">
        <v>12703</v>
      </c>
    </row>
    <row r="763" spans="1:3" x14ac:dyDescent="0.25">
      <c r="A763" t="s">
        <v>42</v>
      </c>
      <c r="B763" t="s">
        <v>330</v>
      </c>
      <c r="C763">
        <v>11404</v>
      </c>
    </row>
    <row r="764" spans="1:3" x14ac:dyDescent="0.25">
      <c r="A764" t="s">
        <v>42</v>
      </c>
      <c r="B764" t="s">
        <v>371</v>
      </c>
      <c r="C764">
        <v>10809</v>
      </c>
    </row>
    <row r="765" spans="1:3" x14ac:dyDescent="0.25">
      <c r="A765" t="s">
        <v>42</v>
      </c>
      <c r="B765" t="s">
        <v>392</v>
      </c>
      <c r="C765">
        <v>10859</v>
      </c>
    </row>
    <row r="766" spans="1:3" x14ac:dyDescent="0.25">
      <c r="A766" t="s">
        <v>42</v>
      </c>
      <c r="B766" t="s">
        <v>432</v>
      </c>
      <c r="C766">
        <v>10637</v>
      </c>
    </row>
    <row r="767" spans="1:3" x14ac:dyDescent="0.25">
      <c r="A767" t="s">
        <v>42</v>
      </c>
      <c r="B767" t="s">
        <v>452</v>
      </c>
      <c r="C767">
        <v>10771</v>
      </c>
    </row>
    <row r="768" spans="1:3" x14ac:dyDescent="0.25">
      <c r="A768" t="s">
        <v>42</v>
      </c>
      <c r="B768" t="s">
        <v>1342</v>
      </c>
      <c r="C768">
        <v>12877</v>
      </c>
    </row>
    <row r="769" spans="1:3" x14ac:dyDescent="0.25">
      <c r="A769" t="s">
        <v>42</v>
      </c>
      <c r="B769" t="s">
        <v>588</v>
      </c>
      <c r="C769">
        <v>10856</v>
      </c>
    </row>
    <row r="770" spans="1:3" x14ac:dyDescent="0.25">
      <c r="A770" t="s">
        <v>42</v>
      </c>
      <c r="B770" t="s">
        <v>1390</v>
      </c>
      <c r="C770">
        <v>13022</v>
      </c>
    </row>
    <row r="771" spans="1:3" x14ac:dyDescent="0.25">
      <c r="A771" t="s">
        <v>42</v>
      </c>
      <c r="B771" t="s">
        <v>1396</v>
      </c>
      <c r="C771">
        <v>13023</v>
      </c>
    </row>
    <row r="772" spans="1:3" x14ac:dyDescent="0.25">
      <c r="A772" t="s">
        <v>42</v>
      </c>
      <c r="B772" t="s">
        <v>703</v>
      </c>
      <c r="C772">
        <v>10904</v>
      </c>
    </row>
    <row r="773" spans="1:3" x14ac:dyDescent="0.25">
      <c r="A773" t="s">
        <v>42</v>
      </c>
      <c r="B773" t="s">
        <v>766</v>
      </c>
      <c r="C773">
        <v>10437</v>
      </c>
    </row>
    <row r="774" spans="1:3" x14ac:dyDescent="0.25">
      <c r="A774" t="s">
        <v>42</v>
      </c>
      <c r="B774" t="s">
        <v>878</v>
      </c>
      <c r="C774">
        <v>10517</v>
      </c>
    </row>
    <row r="775" spans="1:3" x14ac:dyDescent="0.25">
      <c r="A775" t="s">
        <v>935</v>
      </c>
      <c r="B775" t="s">
        <v>1211</v>
      </c>
      <c r="C775">
        <v>12841</v>
      </c>
    </row>
    <row r="776" spans="1:3" x14ac:dyDescent="0.25">
      <c r="A776" t="s">
        <v>935</v>
      </c>
      <c r="B776" t="s">
        <v>1213</v>
      </c>
      <c r="C776">
        <v>12838</v>
      </c>
    </row>
    <row r="777" spans="1:3" x14ac:dyDescent="0.25">
      <c r="A777" t="s">
        <v>935</v>
      </c>
      <c r="B777" t="s">
        <v>1222</v>
      </c>
      <c r="C777">
        <v>11125</v>
      </c>
    </row>
    <row r="778" spans="1:3" x14ac:dyDescent="0.25">
      <c r="A778" t="s">
        <v>935</v>
      </c>
      <c r="B778" t="s">
        <v>1238</v>
      </c>
      <c r="C778">
        <v>12973</v>
      </c>
    </row>
    <row r="779" spans="1:3" x14ac:dyDescent="0.25">
      <c r="A779" t="s">
        <v>935</v>
      </c>
      <c r="B779" t="s">
        <v>1241</v>
      </c>
      <c r="C779">
        <v>12974</v>
      </c>
    </row>
    <row r="780" spans="1:3" x14ac:dyDescent="0.25">
      <c r="A780" t="s">
        <v>935</v>
      </c>
      <c r="B780" t="s">
        <v>1244</v>
      </c>
      <c r="C780">
        <v>12676</v>
      </c>
    </row>
    <row r="781" spans="1:3" x14ac:dyDescent="0.25">
      <c r="A781" t="s">
        <v>935</v>
      </c>
      <c r="B781" t="s">
        <v>1246</v>
      </c>
      <c r="C781">
        <v>12839</v>
      </c>
    </row>
    <row r="782" spans="1:3" x14ac:dyDescent="0.25">
      <c r="A782" t="s">
        <v>935</v>
      </c>
      <c r="B782" t="s">
        <v>1250</v>
      </c>
      <c r="C782">
        <v>11082</v>
      </c>
    </row>
    <row r="783" spans="1:3" x14ac:dyDescent="0.25">
      <c r="A783" t="s">
        <v>935</v>
      </c>
      <c r="B783" t="s">
        <v>1254</v>
      </c>
      <c r="C783">
        <v>12844</v>
      </c>
    </row>
    <row r="784" spans="1:3" x14ac:dyDescent="0.25">
      <c r="A784" t="s">
        <v>935</v>
      </c>
      <c r="B784" t="s">
        <v>1256</v>
      </c>
      <c r="C784">
        <v>12972</v>
      </c>
    </row>
    <row r="785" spans="1:3" x14ac:dyDescent="0.25">
      <c r="A785" t="s">
        <v>935</v>
      </c>
      <c r="B785" t="s">
        <v>1272</v>
      </c>
      <c r="C785">
        <v>12920</v>
      </c>
    </row>
    <row r="786" spans="1:3" x14ac:dyDescent="0.25">
      <c r="A786" t="s">
        <v>935</v>
      </c>
      <c r="B786" t="s">
        <v>1284</v>
      </c>
      <c r="C786">
        <v>12848</v>
      </c>
    </row>
    <row r="787" spans="1:3" x14ac:dyDescent="0.25">
      <c r="A787" t="s">
        <v>935</v>
      </c>
      <c r="B787" t="s">
        <v>1285</v>
      </c>
      <c r="C787">
        <v>12840</v>
      </c>
    </row>
    <row r="788" spans="1:3" x14ac:dyDescent="0.25">
      <c r="A788" t="s">
        <v>935</v>
      </c>
      <c r="B788" t="s">
        <v>1304</v>
      </c>
      <c r="C788">
        <v>11071</v>
      </c>
    </row>
    <row r="789" spans="1:3" x14ac:dyDescent="0.25">
      <c r="A789" t="s">
        <v>935</v>
      </c>
      <c r="B789" t="s">
        <v>1331</v>
      </c>
      <c r="C789">
        <v>12845</v>
      </c>
    </row>
    <row r="790" spans="1:3" x14ac:dyDescent="0.25">
      <c r="A790" t="s">
        <v>935</v>
      </c>
      <c r="B790" t="s">
        <v>1333</v>
      </c>
      <c r="C790">
        <v>12847</v>
      </c>
    </row>
    <row r="791" spans="1:3" x14ac:dyDescent="0.25">
      <c r="A791" t="s">
        <v>935</v>
      </c>
      <c r="B791" t="s">
        <v>1335</v>
      </c>
      <c r="C791">
        <v>11209</v>
      </c>
    </row>
    <row r="792" spans="1:3" x14ac:dyDescent="0.25">
      <c r="A792" t="s">
        <v>935</v>
      </c>
      <c r="B792" t="s">
        <v>1336</v>
      </c>
      <c r="C792">
        <v>12842</v>
      </c>
    </row>
    <row r="793" spans="1:3" x14ac:dyDescent="0.25">
      <c r="A793" t="s">
        <v>935</v>
      </c>
      <c r="B793" t="s">
        <v>1344</v>
      </c>
      <c r="C793">
        <v>12837</v>
      </c>
    </row>
    <row r="794" spans="1:3" x14ac:dyDescent="0.25">
      <c r="A794" t="s">
        <v>935</v>
      </c>
      <c r="B794" t="s">
        <v>1363</v>
      </c>
      <c r="C794">
        <v>12843</v>
      </c>
    </row>
    <row r="795" spans="1:3" x14ac:dyDescent="0.25">
      <c r="A795" t="s">
        <v>935</v>
      </c>
      <c r="B795" t="s">
        <v>1366</v>
      </c>
      <c r="C795">
        <v>12849</v>
      </c>
    </row>
    <row r="796" spans="1:3" x14ac:dyDescent="0.25">
      <c r="A796" t="s">
        <v>935</v>
      </c>
      <c r="B796" t="s">
        <v>1409</v>
      </c>
      <c r="C796">
        <v>12896</v>
      </c>
    </row>
    <row r="797" spans="1:3" x14ac:dyDescent="0.25">
      <c r="A797" t="s">
        <v>935</v>
      </c>
      <c r="B797" t="s">
        <v>1425</v>
      </c>
      <c r="C797">
        <v>12912</v>
      </c>
    </row>
    <row r="798" spans="1:3" x14ac:dyDescent="0.25">
      <c r="A798" t="s">
        <v>935</v>
      </c>
      <c r="B798" t="s">
        <v>1449</v>
      </c>
      <c r="C798">
        <v>10976</v>
      </c>
    </row>
    <row r="799" spans="1:3" x14ac:dyDescent="0.25">
      <c r="A799" t="s">
        <v>935</v>
      </c>
      <c r="B799" t="s">
        <v>1471</v>
      </c>
      <c r="C799">
        <v>12836</v>
      </c>
    </row>
    <row r="800" spans="1:3" x14ac:dyDescent="0.25">
      <c r="A800" t="s">
        <v>935</v>
      </c>
      <c r="B800" t="s">
        <v>1476</v>
      </c>
      <c r="C800">
        <v>12835</v>
      </c>
    </row>
    <row r="801" spans="1:3" x14ac:dyDescent="0.25">
      <c r="A801" t="s">
        <v>935</v>
      </c>
      <c r="B801" t="s">
        <v>1477</v>
      </c>
      <c r="C801">
        <v>12846</v>
      </c>
    </row>
    <row r="802" spans="1:3" x14ac:dyDescent="0.25">
      <c r="A802" t="s">
        <v>935</v>
      </c>
      <c r="B802" t="s">
        <v>1483</v>
      </c>
      <c r="C802">
        <v>12872</v>
      </c>
    </row>
    <row r="803" spans="1:3" x14ac:dyDescent="0.25">
      <c r="A803" t="s">
        <v>935</v>
      </c>
      <c r="B803" t="s">
        <v>1488</v>
      </c>
      <c r="C803">
        <v>10876</v>
      </c>
    </row>
    <row r="804" spans="1:3" x14ac:dyDescent="0.25">
      <c r="A804" t="s">
        <v>43</v>
      </c>
      <c r="B804" t="s">
        <v>228</v>
      </c>
      <c r="C804">
        <v>12058</v>
      </c>
    </row>
    <row r="805" spans="1:3" x14ac:dyDescent="0.25">
      <c r="A805" t="s">
        <v>43</v>
      </c>
      <c r="B805" t="s">
        <v>236</v>
      </c>
      <c r="C805">
        <v>10760</v>
      </c>
    </row>
    <row r="806" spans="1:3" x14ac:dyDescent="0.25">
      <c r="A806" t="s">
        <v>43</v>
      </c>
      <c r="B806" t="s">
        <v>1083</v>
      </c>
      <c r="C806">
        <v>12727</v>
      </c>
    </row>
    <row r="807" spans="1:3" x14ac:dyDescent="0.25">
      <c r="A807" t="s">
        <v>43</v>
      </c>
      <c r="B807" t="s">
        <v>1084</v>
      </c>
      <c r="C807">
        <v>12728</v>
      </c>
    </row>
    <row r="808" spans="1:3" x14ac:dyDescent="0.25">
      <c r="A808" t="s">
        <v>43</v>
      </c>
      <c r="B808" t="s">
        <v>322</v>
      </c>
      <c r="C808">
        <v>10863</v>
      </c>
    </row>
    <row r="809" spans="1:3" x14ac:dyDescent="0.25">
      <c r="A809" t="s">
        <v>43</v>
      </c>
      <c r="B809" t="s">
        <v>389</v>
      </c>
      <c r="C809">
        <v>10933</v>
      </c>
    </row>
    <row r="810" spans="1:3" x14ac:dyDescent="0.25">
      <c r="A810" t="s">
        <v>43</v>
      </c>
      <c r="B810" t="s">
        <v>411</v>
      </c>
      <c r="C810">
        <v>12481</v>
      </c>
    </row>
    <row r="811" spans="1:3" x14ac:dyDescent="0.25">
      <c r="A811" t="s">
        <v>43</v>
      </c>
      <c r="B811" t="s">
        <v>537</v>
      </c>
      <c r="C811">
        <v>11152</v>
      </c>
    </row>
    <row r="812" spans="1:3" x14ac:dyDescent="0.25">
      <c r="A812" t="s">
        <v>43</v>
      </c>
      <c r="B812" t="s">
        <v>540</v>
      </c>
      <c r="C812">
        <v>11102</v>
      </c>
    </row>
    <row r="813" spans="1:3" x14ac:dyDescent="0.25">
      <c r="A813" t="s">
        <v>43</v>
      </c>
      <c r="B813" t="s">
        <v>545</v>
      </c>
      <c r="C813">
        <v>11065</v>
      </c>
    </row>
    <row r="814" spans="1:3" x14ac:dyDescent="0.25">
      <c r="A814" t="s">
        <v>43</v>
      </c>
      <c r="B814" t="s">
        <v>1086</v>
      </c>
      <c r="C814">
        <v>11859</v>
      </c>
    </row>
    <row r="815" spans="1:3" x14ac:dyDescent="0.25">
      <c r="A815" t="s">
        <v>43</v>
      </c>
      <c r="B815" t="s">
        <v>579</v>
      </c>
      <c r="C815">
        <v>10656</v>
      </c>
    </row>
    <row r="816" spans="1:3" x14ac:dyDescent="0.25">
      <c r="A816" t="s">
        <v>43</v>
      </c>
      <c r="B816" t="s">
        <v>612</v>
      </c>
      <c r="C816">
        <v>11980</v>
      </c>
    </row>
    <row r="817" spans="1:3" x14ac:dyDescent="0.25">
      <c r="A817" t="s">
        <v>43</v>
      </c>
      <c r="B817" t="s">
        <v>633</v>
      </c>
      <c r="C817">
        <v>11822</v>
      </c>
    </row>
    <row r="818" spans="1:3" x14ac:dyDescent="0.25">
      <c r="A818" t="s">
        <v>43</v>
      </c>
      <c r="B818" t="s">
        <v>1541</v>
      </c>
      <c r="C818">
        <v>13038</v>
      </c>
    </row>
    <row r="819" spans="1:3" x14ac:dyDescent="0.25">
      <c r="A819" t="s">
        <v>43</v>
      </c>
      <c r="B819" t="s">
        <v>671</v>
      </c>
      <c r="C819">
        <v>11222</v>
      </c>
    </row>
    <row r="820" spans="1:3" x14ac:dyDescent="0.25">
      <c r="A820" t="s">
        <v>43</v>
      </c>
      <c r="B820" t="s">
        <v>1397</v>
      </c>
      <c r="C820">
        <v>12881</v>
      </c>
    </row>
    <row r="821" spans="1:3" x14ac:dyDescent="0.25">
      <c r="A821" t="s">
        <v>43</v>
      </c>
      <c r="B821" t="s">
        <v>675</v>
      </c>
      <c r="C821">
        <v>11089</v>
      </c>
    </row>
    <row r="822" spans="1:3" x14ac:dyDescent="0.25">
      <c r="A822" t="s">
        <v>43</v>
      </c>
      <c r="B822" t="s">
        <v>677</v>
      </c>
      <c r="C822">
        <v>12242</v>
      </c>
    </row>
    <row r="823" spans="1:3" x14ac:dyDescent="0.25">
      <c r="A823" t="s">
        <v>43</v>
      </c>
      <c r="B823" t="s">
        <v>738</v>
      </c>
      <c r="C823">
        <v>11339</v>
      </c>
    </row>
    <row r="824" spans="1:3" x14ac:dyDescent="0.25">
      <c r="A824" t="s">
        <v>43</v>
      </c>
      <c r="B824" t="s">
        <v>769</v>
      </c>
      <c r="C824">
        <v>11049</v>
      </c>
    </row>
    <row r="825" spans="1:3" x14ac:dyDescent="0.25">
      <c r="A825" t="s">
        <v>43</v>
      </c>
      <c r="B825" t="s">
        <v>1448</v>
      </c>
      <c r="C825">
        <v>12880</v>
      </c>
    </row>
    <row r="826" spans="1:3" x14ac:dyDescent="0.25">
      <c r="A826" t="s">
        <v>43</v>
      </c>
      <c r="B826" t="s">
        <v>799</v>
      </c>
      <c r="C826">
        <v>12243</v>
      </c>
    </row>
    <row r="827" spans="1:3" x14ac:dyDescent="0.25">
      <c r="A827" t="s">
        <v>43</v>
      </c>
      <c r="B827" t="s">
        <v>1088</v>
      </c>
      <c r="C827">
        <v>12731</v>
      </c>
    </row>
    <row r="828" spans="1:3" x14ac:dyDescent="0.25">
      <c r="A828" t="s">
        <v>43</v>
      </c>
      <c r="B828" t="s">
        <v>962</v>
      </c>
      <c r="C828">
        <v>12595</v>
      </c>
    </row>
    <row r="829" spans="1:3" x14ac:dyDescent="0.25">
      <c r="A829" t="s">
        <v>43</v>
      </c>
      <c r="B829" t="s">
        <v>841</v>
      </c>
      <c r="C829">
        <v>10987</v>
      </c>
    </row>
    <row r="830" spans="1:3" x14ac:dyDescent="0.25">
      <c r="A830" t="s">
        <v>43</v>
      </c>
      <c r="B830" t="s">
        <v>896</v>
      </c>
      <c r="C830">
        <v>11981</v>
      </c>
    </row>
    <row r="831" spans="1:3" x14ac:dyDescent="0.25">
      <c r="A831" t="s">
        <v>43</v>
      </c>
      <c r="B831" t="s">
        <v>902</v>
      </c>
      <c r="C831">
        <v>12043</v>
      </c>
    </row>
    <row r="832" spans="1:3" x14ac:dyDescent="0.25">
      <c r="A832" t="s">
        <v>43</v>
      </c>
      <c r="B832" t="s">
        <v>1089</v>
      </c>
      <c r="C832">
        <v>12726</v>
      </c>
    </row>
    <row r="833" spans="1:3" x14ac:dyDescent="0.25">
      <c r="A833" t="s">
        <v>43</v>
      </c>
      <c r="B833" t="s">
        <v>931</v>
      </c>
      <c r="C833">
        <v>10914</v>
      </c>
    </row>
    <row r="834" spans="1:3" x14ac:dyDescent="0.25">
      <c r="A834" t="s">
        <v>1506</v>
      </c>
      <c r="B834" t="s">
        <v>1507</v>
      </c>
      <c r="C834">
        <v>11983</v>
      </c>
    </row>
    <row r="835" spans="1:3" x14ac:dyDescent="0.25">
      <c r="A835" t="s">
        <v>1506</v>
      </c>
      <c r="B835" t="s">
        <v>1510</v>
      </c>
      <c r="C835">
        <v>11891</v>
      </c>
    </row>
    <row r="836" spans="1:3" x14ac:dyDescent="0.25">
      <c r="A836" t="s">
        <v>1506</v>
      </c>
      <c r="B836" t="s">
        <v>1511</v>
      </c>
      <c r="C836">
        <v>12111</v>
      </c>
    </row>
    <row r="837" spans="1:3" x14ac:dyDescent="0.25">
      <c r="A837" t="s">
        <v>1506</v>
      </c>
      <c r="B837" t="s">
        <v>1514</v>
      </c>
      <c r="C837">
        <v>12915</v>
      </c>
    </row>
    <row r="838" spans="1:3" x14ac:dyDescent="0.25">
      <c r="A838" t="s">
        <v>1506</v>
      </c>
      <c r="B838" t="s">
        <v>1518</v>
      </c>
      <c r="C838">
        <v>12452</v>
      </c>
    </row>
    <row r="839" spans="1:3" x14ac:dyDescent="0.25">
      <c r="A839" t="s">
        <v>1506</v>
      </c>
      <c r="B839" t="s">
        <v>1520</v>
      </c>
      <c r="C839">
        <v>12410</v>
      </c>
    </row>
    <row r="840" spans="1:3" x14ac:dyDescent="0.25">
      <c r="A840" t="s">
        <v>1506</v>
      </c>
      <c r="B840" t="s">
        <v>1521</v>
      </c>
      <c r="C840">
        <v>11978</v>
      </c>
    </row>
    <row r="841" spans="1:3" x14ac:dyDescent="0.25">
      <c r="A841" t="s">
        <v>1506</v>
      </c>
      <c r="B841" t="s">
        <v>1524</v>
      </c>
      <c r="C841">
        <v>11892</v>
      </c>
    </row>
    <row r="842" spans="1:3" x14ac:dyDescent="0.25">
      <c r="A842" t="s">
        <v>1506</v>
      </c>
      <c r="B842" t="s">
        <v>1528</v>
      </c>
      <c r="C842">
        <v>12411</v>
      </c>
    </row>
    <row r="843" spans="1:3" x14ac:dyDescent="0.25">
      <c r="A843" t="s">
        <v>1506</v>
      </c>
      <c r="B843" t="s">
        <v>1533</v>
      </c>
      <c r="C843">
        <v>11893</v>
      </c>
    </row>
    <row r="844" spans="1:3" x14ac:dyDescent="0.25">
      <c r="A844" t="s">
        <v>1506</v>
      </c>
      <c r="B844" t="s">
        <v>1535</v>
      </c>
      <c r="C844">
        <v>12321</v>
      </c>
    </row>
    <row r="845" spans="1:3" x14ac:dyDescent="0.25">
      <c r="A845" t="s">
        <v>1506</v>
      </c>
      <c r="B845" t="s">
        <v>1536</v>
      </c>
      <c r="C845">
        <v>12236</v>
      </c>
    </row>
    <row r="846" spans="1:3" x14ac:dyDescent="0.25">
      <c r="A846" t="s">
        <v>1506</v>
      </c>
      <c r="B846" t="s">
        <v>1537</v>
      </c>
      <c r="C846">
        <v>12834</v>
      </c>
    </row>
    <row r="847" spans="1:3" x14ac:dyDescent="0.25">
      <c r="A847" t="s">
        <v>1506</v>
      </c>
      <c r="B847" t="s">
        <v>1542</v>
      </c>
      <c r="C847">
        <v>11988</v>
      </c>
    </row>
    <row r="848" spans="1:3" x14ac:dyDescent="0.25">
      <c r="A848" t="s">
        <v>1506</v>
      </c>
      <c r="B848" t="s">
        <v>1543</v>
      </c>
      <c r="C848">
        <v>12181</v>
      </c>
    </row>
    <row r="849" spans="1:3" x14ac:dyDescent="0.25">
      <c r="A849" t="s">
        <v>1506</v>
      </c>
      <c r="B849" t="s">
        <v>1544</v>
      </c>
      <c r="C849">
        <v>12214</v>
      </c>
    </row>
    <row r="850" spans="1:3" x14ac:dyDescent="0.25">
      <c r="A850" t="s">
        <v>1506</v>
      </c>
      <c r="B850" t="s">
        <v>1545</v>
      </c>
      <c r="C850">
        <v>12016</v>
      </c>
    </row>
    <row r="851" spans="1:3" x14ac:dyDescent="0.25">
      <c r="A851" t="s">
        <v>1506</v>
      </c>
      <c r="B851" t="s">
        <v>1546</v>
      </c>
      <c r="C851">
        <v>11982</v>
      </c>
    </row>
    <row r="852" spans="1:3" x14ac:dyDescent="0.25">
      <c r="A852" t="s">
        <v>1506</v>
      </c>
      <c r="B852" t="s">
        <v>1549</v>
      </c>
      <c r="C852">
        <v>12319</v>
      </c>
    </row>
    <row r="853" spans="1:3" x14ac:dyDescent="0.25">
      <c r="A853" t="s">
        <v>1506</v>
      </c>
      <c r="B853" t="s">
        <v>1441</v>
      </c>
      <c r="C853">
        <v>11889</v>
      </c>
    </row>
    <row r="854" spans="1:3" x14ac:dyDescent="0.25">
      <c r="A854" t="s">
        <v>1506</v>
      </c>
      <c r="B854" t="s">
        <v>1553</v>
      </c>
      <c r="C854">
        <v>11987</v>
      </c>
    </row>
    <row r="855" spans="1:3" x14ac:dyDescent="0.25">
      <c r="A855" t="s">
        <v>1506</v>
      </c>
      <c r="B855" t="s">
        <v>1556</v>
      </c>
      <c r="C855">
        <v>12426</v>
      </c>
    </row>
    <row r="856" spans="1:3" x14ac:dyDescent="0.25">
      <c r="A856" t="s">
        <v>1506</v>
      </c>
      <c r="B856" t="s">
        <v>1557</v>
      </c>
      <c r="C856">
        <v>12432</v>
      </c>
    </row>
    <row r="857" spans="1:3" x14ac:dyDescent="0.25">
      <c r="A857" t="s">
        <v>1506</v>
      </c>
      <c r="B857" t="s">
        <v>1559</v>
      </c>
      <c r="C857">
        <v>11890</v>
      </c>
    </row>
    <row r="858" spans="1:3" x14ac:dyDescent="0.25">
      <c r="A858" t="s">
        <v>1506</v>
      </c>
      <c r="B858" t="s">
        <v>1560</v>
      </c>
      <c r="C858">
        <v>12018</v>
      </c>
    </row>
    <row r="859" spans="1:3" x14ac:dyDescent="0.25">
      <c r="A859" t="s">
        <v>1506</v>
      </c>
      <c r="B859" t="s">
        <v>1565</v>
      </c>
      <c r="C859">
        <v>12889</v>
      </c>
    </row>
    <row r="860" spans="1:3" x14ac:dyDescent="0.25">
      <c r="A860" t="s">
        <v>1090</v>
      </c>
      <c r="B860" t="s">
        <v>1659</v>
      </c>
      <c r="C860">
        <v>13059</v>
      </c>
    </row>
    <row r="861" spans="1:3" x14ac:dyDescent="0.25">
      <c r="A861" t="s">
        <v>1090</v>
      </c>
      <c r="B861" t="s">
        <v>1091</v>
      </c>
      <c r="C861">
        <v>12688</v>
      </c>
    </row>
    <row r="862" spans="1:3" x14ac:dyDescent="0.25">
      <c r="A862" t="s">
        <v>1090</v>
      </c>
      <c r="B862" t="s">
        <v>1260</v>
      </c>
      <c r="C862">
        <v>12936</v>
      </c>
    </row>
    <row r="863" spans="1:3" x14ac:dyDescent="0.25">
      <c r="A863" t="s">
        <v>1090</v>
      </c>
      <c r="B863" t="s">
        <v>485</v>
      </c>
      <c r="C863">
        <v>12687</v>
      </c>
    </row>
    <row r="864" spans="1:3" x14ac:dyDescent="0.25">
      <c r="A864" t="s">
        <v>1090</v>
      </c>
      <c r="B864" t="s">
        <v>1093</v>
      </c>
      <c r="C864">
        <v>12937</v>
      </c>
    </row>
    <row r="865" spans="1:3" x14ac:dyDescent="0.25">
      <c r="A865" t="s">
        <v>44</v>
      </c>
      <c r="B865" t="s">
        <v>218</v>
      </c>
      <c r="C865">
        <v>11744</v>
      </c>
    </row>
    <row r="866" spans="1:3" x14ac:dyDescent="0.25">
      <c r="A866" t="s">
        <v>44</v>
      </c>
      <c r="B866" t="s">
        <v>220</v>
      </c>
      <c r="C866">
        <v>11046</v>
      </c>
    </row>
    <row r="867" spans="1:3" x14ac:dyDescent="0.25">
      <c r="A867" t="s">
        <v>44</v>
      </c>
      <c r="B867" t="s">
        <v>253</v>
      </c>
      <c r="C867">
        <v>11408</v>
      </c>
    </row>
    <row r="868" spans="1:3" x14ac:dyDescent="0.25">
      <c r="A868" t="s">
        <v>44</v>
      </c>
      <c r="B868" t="s">
        <v>1225</v>
      </c>
      <c r="C868">
        <v>12991</v>
      </c>
    </row>
    <row r="869" spans="1:3" x14ac:dyDescent="0.25">
      <c r="A869" t="s">
        <v>44</v>
      </c>
      <c r="B869" t="s">
        <v>277</v>
      </c>
      <c r="C869">
        <v>12012</v>
      </c>
    </row>
    <row r="870" spans="1:3" x14ac:dyDescent="0.25">
      <c r="A870" t="s">
        <v>44</v>
      </c>
      <c r="B870" t="s">
        <v>286</v>
      </c>
      <c r="C870">
        <v>10568</v>
      </c>
    </row>
    <row r="871" spans="1:3" x14ac:dyDescent="0.25">
      <c r="A871" t="s">
        <v>44</v>
      </c>
      <c r="B871" t="s">
        <v>293</v>
      </c>
      <c r="C871">
        <v>10867</v>
      </c>
    </row>
    <row r="872" spans="1:3" x14ac:dyDescent="0.25">
      <c r="A872" t="s">
        <v>44</v>
      </c>
      <c r="B872" t="s">
        <v>1094</v>
      </c>
      <c r="C872">
        <v>12574</v>
      </c>
    </row>
    <row r="873" spans="1:3" x14ac:dyDescent="0.25">
      <c r="A873" t="s">
        <v>44</v>
      </c>
      <c r="B873" t="s">
        <v>1095</v>
      </c>
      <c r="C873">
        <v>12630</v>
      </c>
    </row>
    <row r="874" spans="1:3" x14ac:dyDescent="0.25">
      <c r="A874" t="s">
        <v>44</v>
      </c>
      <c r="B874" t="s">
        <v>360</v>
      </c>
      <c r="C874">
        <v>10887</v>
      </c>
    </row>
    <row r="875" spans="1:3" x14ac:dyDescent="0.25">
      <c r="A875" t="s">
        <v>44</v>
      </c>
      <c r="B875" t="s">
        <v>404</v>
      </c>
      <c r="C875">
        <v>10712</v>
      </c>
    </row>
    <row r="876" spans="1:3" x14ac:dyDescent="0.25">
      <c r="A876" t="s">
        <v>44</v>
      </c>
      <c r="B876" t="s">
        <v>429</v>
      </c>
      <c r="C876">
        <v>11322</v>
      </c>
    </row>
    <row r="877" spans="1:3" x14ac:dyDescent="0.25">
      <c r="A877" t="s">
        <v>44</v>
      </c>
      <c r="B877" t="s">
        <v>444</v>
      </c>
      <c r="C877">
        <v>10963</v>
      </c>
    </row>
    <row r="878" spans="1:3" x14ac:dyDescent="0.25">
      <c r="A878" t="s">
        <v>44</v>
      </c>
      <c r="B878" t="s">
        <v>445</v>
      </c>
      <c r="C878">
        <v>10527</v>
      </c>
    </row>
    <row r="879" spans="1:3" x14ac:dyDescent="0.25">
      <c r="A879" t="s">
        <v>44</v>
      </c>
      <c r="B879" t="s">
        <v>1317</v>
      </c>
      <c r="C879">
        <v>13027</v>
      </c>
    </row>
    <row r="880" spans="1:3" x14ac:dyDescent="0.25">
      <c r="A880" t="s">
        <v>44</v>
      </c>
      <c r="B880" t="s">
        <v>1328</v>
      </c>
      <c r="C880">
        <v>11206</v>
      </c>
    </row>
    <row r="881" spans="1:3" x14ac:dyDescent="0.25">
      <c r="A881" t="s">
        <v>44</v>
      </c>
      <c r="B881" t="s">
        <v>1329</v>
      </c>
      <c r="C881">
        <v>11007</v>
      </c>
    </row>
    <row r="882" spans="1:3" x14ac:dyDescent="0.25">
      <c r="A882" t="s">
        <v>44</v>
      </c>
      <c r="B882" t="s">
        <v>561</v>
      </c>
      <c r="C882">
        <v>10741</v>
      </c>
    </row>
    <row r="883" spans="1:3" x14ac:dyDescent="0.25">
      <c r="A883" t="s">
        <v>44</v>
      </c>
      <c r="B883" t="s">
        <v>581</v>
      </c>
      <c r="C883">
        <v>11743</v>
      </c>
    </row>
    <row r="884" spans="1:3" x14ac:dyDescent="0.25">
      <c r="A884" t="s">
        <v>44</v>
      </c>
      <c r="B884" t="s">
        <v>1096</v>
      </c>
      <c r="C884">
        <v>12572</v>
      </c>
    </row>
    <row r="885" spans="1:3" x14ac:dyDescent="0.25">
      <c r="A885" t="s">
        <v>44</v>
      </c>
      <c r="B885" t="s">
        <v>1097</v>
      </c>
      <c r="C885">
        <v>11440</v>
      </c>
    </row>
    <row r="886" spans="1:3" x14ac:dyDescent="0.25">
      <c r="A886" t="s">
        <v>44</v>
      </c>
      <c r="B886" t="s">
        <v>665</v>
      </c>
      <c r="C886">
        <v>10977</v>
      </c>
    </row>
    <row r="887" spans="1:3" x14ac:dyDescent="0.25">
      <c r="A887" t="s">
        <v>44</v>
      </c>
      <c r="B887" t="s">
        <v>686</v>
      </c>
      <c r="C887">
        <v>11104</v>
      </c>
    </row>
    <row r="888" spans="1:3" x14ac:dyDescent="0.25">
      <c r="A888" t="s">
        <v>44</v>
      </c>
      <c r="B888" t="s">
        <v>1098</v>
      </c>
      <c r="C888">
        <v>11471</v>
      </c>
    </row>
    <row r="889" spans="1:3" x14ac:dyDescent="0.25">
      <c r="A889" t="s">
        <v>44</v>
      </c>
      <c r="B889" t="s">
        <v>735</v>
      </c>
      <c r="C889">
        <v>12090</v>
      </c>
    </row>
    <row r="890" spans="1:3" x14ac:dyDescent="0.25">
      <c r="A890" t="s">
        <v>44</v>
      </c>
      <c r="B890" t="s">
        <v>1446</v>
      </c>
      <c r="C890">
        <v>10615</v>
      </c>
    </row>
    <row r="891" spans="1:3" x14ac:dyDescent="0.25">
      <c r="A891" t="s">
        <v>44</v>
      </c>
      <c r="B891" t="s">
        <v>786</v>
      </c>
      <c r="C891">
        <v>10888</v>
      </c>
    </row>
    <row r="892" spans="1:3" x14ac:dyDescent="0.25">
      <c r="A892" t="s">
        <v>44</v>
      </c>
      <c r="B892" t="s">
        <v>813</v>
      </c>
      <c r="C892">
        <v>10870</v>
      </c>
    </row>
    <row r="893" spans="1:3" x14ac:dyDescent="0.25">
      <c r="A893" t="s">
        <v>44</v>
      </c>
      <c r="B893" t="s">
        <v>1099</v>
      </c>
      <c r="C893">
        <v>12575</v>
      </c>
    </row>
    <row r="894" spans="1:3" x14ac:dyDescent="0.25">
      <c r="A894" t="s">
        <v>44</v>
      </c>
      <c r="B894" t="s">
        <v>1150</v>
      </c>
      <c r="C894">
        <v>12619</v>
      </c>
    </row>
    <row r="895" spans="1:3" x14ac:dyDescent="0.25">
      <c r="A895" t="s">
        <v>44</v>
      </c>
      <c r="B895" t="s">
        <v>1678</v>
      </c>
      <c r="C895">
        <v>13058</v>
      </c>
    </row>
    <row r="896" spans="1:3" x14ac:dyDescent="0.25">
      <c r="A896" t="s">
        <v>44</v>
      </c>
      <c r="B896" t="s">
        <v>919</v>
      </c>
      <c r="C896">
        <v>11048</v>
      </c>
    </row>
    <row r="897" spans="1:3" x14ac:dyDescent="0.25">
      <c r="A897" t="s">
        <v>118</v>
      </c>
      <c r="B897" t="s">
        <v>1501</v>
      </c>
      <c r="C897">
        <v>11320</v>
      </c>
    </row>
    <row r="898" spans="1:3" x14ac:dyDescent="0.25">
      <c r="A898" t="s">
        <v>118</v>
      </c>
      <c r="B898" t="s">
        <v>1502</v>
      </c>
      <c r="C898">
        <v>10841</v>
      </c>
    </row>
    <row r="899" spans="1:3" x14ac:dyDescent="0.25">
      <c r="A899" t="s">
        <v>118</v>
      </c>
      <c r="B899" t="s">
        <v>1505</v>
      </c>
      <c r="C899">
        <v>12512</v>
      </c>
    </row>
    <row r="900" spans="1:3" x14ac:dyDescent="0.25">
      <c r="A900" t="s">
        <v>118</v>
      </c>
      <c r="B900" t="s">
        <v>1508</v>
      </c>
      <c r="C900">
        <v>12514</v>
      </c>
    </row>
    <row r="901" spans="1:3" x14ac:dyDescent="0.25">
      <c r="A901" t="s">
        <v>118</v>
      </c>
      <c r="B901" t="s">
        <v>1509</v>
      </c>
      <c r="C901">
        <v>12513</v>
      </c>
    </row>
    <row r="902" spans="1:3" x14ac:dyDescent="0.25">
      <c r="A902" t="s">
        <v>118</v>
      </c>
      <c r="B902" t="s">
        <v>1512</v>
      </c>
      <c r="C902">
        <v>11073</v>
      </c>
    </row>
    <row r="903" spans="1:3" x14ac:dyDescent="0.25">
      <c r="A903" t="s">
        <v>118</v>
      </c>
      <c r="B903" t="s">
        <v>1513</v>
      </c>
      <c r="C903">
        <v>11247</v>
      </c>
    </row>
    <row r="904" spans="1:3" x14ac:dyDescent="0.25">
      <c r="A904" t="s">
        <v>118</v>
      </c>
      <c r="B904" t="s">
        <v>1517</v>
      </c>
      <c r="C904">
        <v>11673</v>
      </c>
    </row>
    <row r="905" spans="1:3" x14ac:dyDescent="0.25">
      <c r="A905" t="s">
        <v>118</v>
      </c>
      <c r="B905" t="s">
        <v>1519</v>
      </c>
      <c r="C905">
        <v>11105</v>
      </c>
    </row>
    <row r="906" spans="1:3" x14ac:dyDescent="0.25">
      <c r="A906" t="s">
        <v>118</v>
      </c>
      <c r="B906" t="s">
        <v>1298</v>
      </c>
      <c r="C906">
        <v>11132</v>
      </c>
    </row>
    <row r="907" spans="1:3" x14ac:dyDescent="0.25">
      <c r="A907" t="s">
        <v>118</v>
      </c>
      <c r="B907" t="s">
        <v>1526</v>
      </c>
      <c r="C907">
        <v>12510</v>
      </c>
    </row>
    <row r="908" spans="1:3" x14ac:dyDescent="0.25">
      <c r="A908" t="s">
        <v>118</v>
      </c>
      <c r="B908" t="s">
        <v>1527</v>
      </c>
      <c r="C908">
        <v>12511</v>
      </c>
    </row>
    <row r="909" spans="1:3" x14ac:dyDescent="0.25">
      <c r="A909" t="s">
        <v>118</v>
      </c>
      <c r="B909" t="s">
        <v>1529</v>
      </c>
      <c r="C909">
        <v>11218</v>
      </c>
    </row>
    <row r="910" spans="1:3" x14ac:dyDescent="0.25">
      <c r="A910" t="s">
        <v>118</v>
      </c>
      <c r="B910" t="s">
        <v>1534</v>
      </c>
      <c r="C910">
        <v>12027</v>
      </c>
    </row>
    <row r="911" spans="1:3" x14ac:dyDescent="0.25">
      <c r="A911" t="s">
        <v>118</v>
      </c>
      <c r="B911" t="s">
        <v>1538</v>
      </c>
      <c r="C911">
        <v>10927</v>
      </c>
    </row>
    <row r="912" spans="1:3" x14ac:dyDescent="0.25">
      <c r="A912" t="s">
        <v>118</v>
      </c>
      <c r="B912" t="s">
        <v>1540</v>
      </c>
      <c r="C912">
        <v>10541</v>
      </c>
    </row>
    <row r="913" spans="1:3" x14ac:dyDescent="0.25">
      <c r="A913" t="s">
        <v>118</v>
      </c>
      <c r="B913" t="s">
        <v>1547</v>
      </c>
      <c r="C913">
        <v>12515</v>
      </c>
    </row>
    <row r="914" spans="1:3" x14ac:dyDescent="0.25">
      <c r="A914" t="s">
        <v>118</v>
      </c>
      <c r="B914" t="s">
        <v>1548</v>
      </c>
      <c r="C914">
        <v>11154</v>
      </c>
    </row>
    <row r="915" spans="1:3" x14ac:dyDescent="0.25">
      <c r="A915" t="s">
        <v>118</v>
      </c>
      <c r="B915" t="s">
        <v>1554</v>
      </c>
      <c r="C915">
        <v>11815</v>
      </c>
    </row>
    <row r="916" spans="1:3" x14ac:dyDescent="0.25">
      <c r="A916" t="s">
        <v>118</v>
      </c>
      <c r="B916" t="s">
        <v>1555</v>
      </c>
      <c r="C916">
        <v>12809</v>
      </c>
    </row>
    <row r="917" spans="1:3" x14ac:dyDescent="0.25">
      <c r="A917" t="s">
        <v>118</v>
      </c>
      <c r="B917" t="s">
        <v>1558</v>
      </c>
      <c r="C917">
        <v>12808</v>
      </c>
    </row>
    <row r="918" spans="1:3" x14ac:dyDescent="0.25">
      <c r="A918" t="s">
        <v>118</v>
      </c>
      <c r="B918" t="s">
        <v>1564</v>
      </c>
      <c r="C918">
        <v>11176</v>
      </c>
    </row>
    <row r="919" spans="1:3" x14ac:dyDescent="0.25">
      <c r="A919" t="s">
        <v>1503</v>
      </c>
      <c r="B919" t="s">
        <v>1504</v>
      </c>
      <c r="C919">
        <v>11776</v>
      </c>
    </row>
    <row r="920" spans="1:3" x14ac:dyDescent="0.25">
      <c r="A920" t="s">
        <v>1503</v>
      </c>
      <c r="B920" t="s">
        <v>1522</v>
      </c>
      <c r="C920">
        <v>11228</v>
      </c>
    </row>
    <row r="921" spans="1:3" x14ac:dyDescent="0.25">
      <c r="A921" t="s">
        <v>1503</v>
      </c>
      <c r="B921" t="s">
        <v>1523</v>
      </c>
      <c r="C921">
        <v>11090</v>
      </c>
    </row>
    <row r="922" spans="1:3" x14ac:dyDescent="0.25">
      <c r="A922" t="s">
        <v>1503</v>
      </c>
      <c r="B922" t="s">
        <v>1530</v>
      </c>
      <c r="C922">
        <v>11062</v>
      </c>
    </row>
    <row r="923" spans="1:3" x14ac:dyDescent="0.25">
      <c r="A923" t="s">
        <v>45</v>
      </c>
      <c r="B923" t="s">
        <v>1219</v>
      </c>
      <c r="C923">
        <v>11024</v>
      </c>
    </row>
    <row r="924" spans="1:3" x14ac:dyDescent="0.25">
      <c r="A924" t="s">
        <v>45</v>
      </c>
      <c r="B924" t="s">
        <v>1570</v>
      </c>
      <c r="C924">
        <v>13050</v>
      </c>
    </row>
    <row r="925" spans="1:3" x14ac:dyDescent="0.25">
      <c r="A925" t="s">
        <v>45</v>
      </c>
      <c r="B925" t="s">
        <v>1571</v>
      </c>
      <c r="C925">
        <v>13040</v>
      </c>
    </row>
    <row r="926" spans="1:3" x14ac:dyDescent="0.25">
      <c r="A926" t="s">
        <v>45</v>
      </c>
      <c r="B926" t="s">
        <v>1102</v>
      </c>
      <c r="C926">
        <v>10480</v>
      </c>
    </row>
    <row r="927" spans="1:3" x14ac:dyDescent="0.25">
      <c r="A927" t="s">
        <v>45</v>
      </c>
      <c r="B927" t="s">
        <v>289</v>
      </c>
      <c r="C927">
        <v>10577</v>
      </c>
    </row>
    <row r="928" spans="1:3" x14ac:dyDescent="0.25">
      <c r="A928" t="s">
        <v>45</v>
      </c>
      <c r="B928" t="s">
        <v>302</v>
      </c>
      <c r="C928">
        <v>12004</v>
      </c>
    </row>
    <row r="929" spans="1:3" x14ac:dyDescent="0.25">
      <c r="A929" t="s">
        <v>45</v>
      </c>
      <c r="B929" t="s">
        <v>331</v>
      </c>
      <c r="C929">
        <v>12032</v>
      </c>
    </row>
    <row r="930" spans="1:3" x14ac:dyDescent="0.25">
      <c r="A930" t="s">
        <v>45</v>
      </c>
      <c r="B930" t="s">
        <v>1103</v>
      </c>
      <c r="C930">
        <v>12295</v>
      </c>
    </row>
    <row r="931" spans="1:3" x14ac:dyDescent="0.25">
      <c r="A931" t="s">
        <v>45</v>
      </c>
      <c r="B931" t="s">
        <v>353</v>
      </c>
      <c r="C931">
        <v>10993</v>
      </c>
    </row>
    <row r="932" spans="1:3" x14ac:dyDescent="0.25">
      <c r="A932" t="s">
        <v>45</v>
      </c>
      <c r="B932" t="s">
        <v>1104</v>
      </c>
      <c r="C932">
        <v>10603</v>
      </c>
    </row>
    <row r="933" spans="1:3" x14ac:dyDescent="0.25">
      <c r="A933" t="s">
        <v>45</v>
      </c>
      <c r="B933" t="s">
        <v>1105</v>
      </c>
      <c r="C933">
        <v>10754</v>
      </c>
    </row>
    <row r="934" spans="1:3" x14ac:dyDescent="0.25">
      <c r="A934" t="s">
        <v>45</v>
      </c>
      <c r="B934" t="s">
        <v>1576</v>
      </c>
      <c r="C934">
        <v>13041</v>
      </c>
    </row>
    <row r="935" spans="1:3" x14ac:dyDescent="0.25">
      <c r="A935" t="s">
        <v>45</v>
      </c>
      <c r="B935" t="s">
        <v>1107</v>
      </c>
      <c r="C935">
        <v>12187</v>
      </c>
    </row>
    <row r="936" spans="1:3" x14ac:dyDescent="0.25">
      <c r="A936" t="s">
        <v>45</v>
      </c>
      <c r="B936" t="s">
        <v>1577</v>
      </c>
      <c r="C936">
        <v>13042</v>
      </c>
    </row>
    <row r="937" spans="1:3" x14ac:dyDescent="0.25">
      <c r="A937" t="s">
        <v>45</v>
      </c>
      <c r="B937" t="s">
        <v>441</v>
      </c>
      <c r="C937">
        <v>10974</v>
      </c>
    </row>
    <row r="938" spans="1:3" x14ac:dyDescent="0.25">
      <c r="A938" t="s">
        <v>45</v>
      </c>
      <c r="B938" t="s">
        <v>1305</v>
      </c>
      <c r="C938">
        <v>12824</v>
      </c>
    </row>
    <row r="939" spans="1:3" x14ac:dyDescent="0.25">
      <c r="A939" t="s">
        <v>45</v>
      </c>
      <c r="B939" t="s">
        <v>1309</v>
      </c>
      <c r="C939">
        <v>11640</v>
      </c>
    </row>
    <row r="940" spans="1:3" x14ac:dyDescent="0.25">
      <c r="A940" t="s">
        <v>45</v>
      </c>
      <c r="B940" t="s">
        <v>475</v>
      </c>
      <c r="C940">
        <v>10326</v>
      </c>
    </row>
    <row r="941" spans="1:3" x14ac:dyDescent="0.25">
      <c r="A941" t="s">
        <v>45</v>
      </c>
      <c r="B941" t="s">
        <v>495</v>
      </c>
      <c r="C941">
        <v>11029</v>
      </c>
    </row>
    <row r="942" spans="1:3" x14ac:dyDescent="0.25">
      <c r="A942" t="s">
        <v>45</v>
      </c>
      <c r="B942" t="s">
        <v>501</v>
      </c>
      <c r="C942">
        <v>12141</v>
      </c>
    </row>
    <row r="943" spans="1:3" x14ac:dyDescent="0.25">
      <c r="A943" t="s">
        <v>45</v>
      </c>
      <c r="B943" t="s">
        <v>1108</v>
      </c>
      <c r="C943">
        <v>12399</v>
      </c>
    </row>
    <row r="944" spans="1:3" x14ac:dyDescent="0.25">
      <c r="A944" t="s">
        <v>45</v>
      </c>
      <c r="B944" t="s">
        <v>504</v>
      </c>
      <c r="C944">
        <v>11771</v>
      </c>
    </row>
    <row r="945" spans="1:3" x14ac:dyDescent="0.25">
      <c r="A945" t="s">
        <v>45</v>
      </c>
      <c r="B945" t="s">
        <v>1584</v>
      </c>
      <c r="C945">
        <v>13043</v>
      </c>
    </row>
    <row r="946" spans="1:3" x14ac:dyDescent="0.25">
      <c r="A946" t="s">
        <v>45</v>
      </c>
      <c r="B946" t="s">
        <v>529</v>
      </c>
      <c r="C946">
        <v>11114</v>
      </c>
    </row>
    <row r="947" spans="1:3" x14ac:dyDescent="0.25">
      <c r="A947" t="s">
        <v>45</v>
      </c>
      <c r="B947" t="s">
        <v>539</v>
      </c>
      <c r="C947">
        <v>11033</v>
      </c>
    </row>
    <row r="948" spans="1:3" x14ac:dyDescent="0.25">
      <c r="A948" t="s">
        <v>45</v>
      </c>
      <c r="B948" t="s">
        <v>555</v>
      </c>
      <c r="C948">
        <v>11930</v>
      </c>
    </row>
    <row r="949" spans="1:3" x14ac:dyDescent="0.25">
      <c r="A949" t="s">
        <v>45</v>
      </c>
      <c r="B949" t="s">
        <v>1585</v>
      </c>
      <c r="C949">
        <v>13044</v>
      </c>
    </row>
    <row r="950" spans="1:3" x14ac:dyDescent="0.25">
      <c r="A950" t="s">
        <v>45</v>
      </c>
      <c r="B950" t="s">
        <v>1587</v>
      </c>
      <c r="C950">
        <v>13045</v>
      </c>
    </row>
    <row r="951" spans="1:3" x14ac:dyDescent="0.25">
      <c r="A951" t="s">
        <v>45</v>
      </c>
      <c r="B951" t="s">
        <v>1356</v>
      </c>
      <c r="C951">
        <v>10797</v>
      </c>
    </row>
    <row r="952" spans="1:3" x14ac:dyDescent="0.25">
      <c r="A952" t="s">
        <v>45</v>
      </c>
      <c r="B952" t="s">
        <v>1109</v>
      </c>
      <c r="C952">
        <v>10737</v>
      </c>
    </row>
    <row r="953" spans="1:3" x14ac:dyDescent="0.25">
      <c r="A953" t="s">
        <v>45</v>
      </c>
      <c r="B953" t="s">
        <v>1384</v>
      </c>
      <c r="C953">
        <v>11641</v>
      </c>
    </row>
    <row r="954" spans="1:3" x14ac:dyDescent="0.25">
      <c r="A954" t="s">
        <v>45</v>
      </c>
      <c r="B954" t="s">
        <v>1593</v>
      </c>
      <c r="C954">
        <v>13049</v>
      </c>
    </row>
    <row r="955" spans="1:3" x14ac:dyDescent="0.25">
      <c r="A955" t="s">
        <v>45</v>
      </c>
      <c r="B955" t="s">
        <v>1132</v>
      </c>
      <c r="C955">
        <v>13046</v>
      </c>
    </row>
    <row r="956" spans="1:3" x14ac:dyDescent="0.25">
      <c r="A956" t="s">
        <v>45</v>
      </c>
      <c r="B956" t="s">
        <v>1195</v>
      </c>
      <c r="C956">
        <v>12812</v>
      </c>
    </row>
    <row r="957" spans="1:3" x14ac:dyDescent="0.25">
      <c r="A957" t="s">
        <v>45</v>
      </c>
      <c r="B957" t="s">
        <v>1196</v>
      </c>
      <c r="C957">
        <v>12813</v>
      </c>
    </row>
    <row r="958" spans="1:3" x14ac:dyDescent="0.25">
      <c r="A958" t="s">
        <v>45</v>
      </c>
      <c r="B958" t="s">
        <v>1599</v>
      </c>
      <c r="C958">
        <v>13047</v>
      </c>
    </row>
    <row r="959" spans="1:3" x14ac:dyDescent="0.25">
      <c r="A959" t="s">
        <v>45</v>
      </c>
      <c r="B959" t="s">
        <v>1110</v>
      </c>
      <c r="C959">
        <v>10551</v>
      </c>
    </row>
    <row r="960" spans="1:3" x14ac:dyDescent="0.25">
      <c r="A960" t="s">
        <v>45</v>
      </c>
      <c r="B960" t="s">
        <v>757</v>
      </c>
      <c r="C960">
        <v>11015</v>
      </c>
    </row>
    <row r="961" spans="1:3" x14ac:dyDescent="0.25">
      <c r="A961" t="s">
        <v>45</v>
      </c>
      <c r="B961" t="s">
        <v>1437</v>
      </c>
      <c r="C961">
        <v>10969</v>
      </c>
    </row>
    <row r="962" spans="1:3" x14ac:dyDescent="0.25">
      <c r="A962" t="s">
        <v>45</v>
      </c>
      <c r="B962" t="s">
        <v>1442</v>
      </c>
      <c r="C962">
        <v>10448</v>
      </c>
    </row>
    <row r="963" spans="1:3" x14ac:dyDescent="0.25">
      <c r="A963" t="s">
        <v>45</v>
      </c>
      <c r="B963" t="s">
        <v>1601</v>
      </c>
      <c r="C963">
        <v>13048</v>
      </c>
    </row>
    <row r="964" spans="1:3" x14ac:dyDescent="0.25">
      <c r="A964" t="s">
        <v>45</v>
      </c>
      <c r="B964" t="s">
        <v>771</v>
      </c>
      <c r="C964">
        <v>10952</v>
      </c>
    </row>
    <row r="965" spans="1:3" x14ac:dyDescent="0.25">
      <c r="A965" t="s">
        <v>45</v>
      </c>
      <c r="B965" t="s">
        <v>773</v>
      </c>
      <c r="C965">
        <v>10885</v>
      </c>
    </row>
    <row r="966" spans="1:3" x14ac:dyDescent="0.25">
      <c r="A966" t="s">
        <v>45</v>
      </c>
      <c r="B966" t="s">
        <v>776</v>
      </c>
      <c r="C966">
        <v>11857</v>
      </c>
    </row>
    <row r="967" spans="1:3" x14ac:dyDescent="0.25">
      <c r="A967" t="s">
        <v>45</v>
      </c>
      <c r="B967" t="s">
        <v>1111</v>
      </c>
      <c r="C967">
        <v>11847</v>
      </c>
    </row>
    <row r="968" spans="1:3" x14ac:dyDescent="0.25">
      <c r="A968" t="s">
        <v>45</v>
      </c>
      <c r="B968" t="s">
        <v>1454</v>
      </c>
      <c r="C968">
        <v>10574</v>
      </c>
    </row>
    <row r="969" spans="1:3" x14ac:dyDescent="0.25">
      <c r="A969" t="s">
        <v>45</v>
      </c>
      <c r="B969" t="s">
        <v>807</v>
      </c>
      <c r="C969">
        <v>11042</v>
      </c>
    </row>
    <row r="970" spans="1:3" x14ac:dyDescent="0.25">
      <c r="A970" t="s">
        <v>45</v>
      </c>
      <c r="B970" t="s">
        <v>1460</v>
      </c>
      <c r="C970">
        <v>10575</v>
      </c>
    </row>
    <row r="971" spans="1:3" x14ac:dyDescent="0.25">
      <c r="A971" t="s">
        <v>45</v>
      </c>
      <c r="B971" t="s">
        <v>1462</v>
      </c>
      <c r="C971">
        <v>12852</v>
      </c>
    </row>
    <row r="972" spans="1:3" x14ac:dyDescent="0.25">
      <c r="A972" t="s">
        <v>45</v>
      </c>
      <c r="B972" t="s">
        <v>1112</v>
      </c>
      <c r="C972">
        <v>11956</v>
      </c>
    </row>
    <row r="973" spans="1:3" x14ac:dyDescent="0.25">
      <c r="A973" t="s">
        <v>45</v>
      </c>
      <c r="B973" t="s">
        <v>1563</v>
      </c>
      <c r="C973">
        <v>12155</v>
      </c>
    </row>
    <row r="974" spans="1:3" x14ac:dyDescent="0.25">
      <c r="A974" t="s">
        <v>45</v>
      </c>
      <c r="B974" t="s">
        <v>1113</v>
      </c>
      <c r="C974">
        <v>10382</v>
      </c>
    </row>
    <row r="975" spans="1:3" x14ac:dyDescent="0.25">
      <c r="A975" t="s">
        <v>45</v>
      </c>
      <c r="B975" t="s">
        <v>918</v>
      </c>
      <c r="C975">
        <v>10865</v>
      </c>
    </row>
    <row r="976" spans="1:3" x14ac:dyDescent="0.25">
      <c r="A976" t="s">
        <v>45</v>
      </c>
      <c r="B976" t="s">
        <v>1114</v>
      </c>
      <c r="C976">
        <v>12074</v>
      </c>
    </row>
    <row r="977" spans="1:3" x14ac:dyDescent="0.25">
      <c r="A977" t="s">
        <v>1248</v>
      </c>
      <c r="B977" t="s">
        <v>1249</v>
      </c>
      <c r="C977">
        <v>12934</v>
      </c>
    </row>
    <row r="978" spans="1:3" x14ac:dyDescent="0.25">
      <c r="A978" t="s">
        <v>199</v>
      </c>
      <c r="B978" t="s">
        <v>1236</v>
      </c>
      <c r="C978">
        <v>11726</v>
      </c>
    </row>
    <row r="979" spans="1:3" x14ac:dyDescent="0.25">
      <c r="A979" t="s">
        <v>199</v>
      </c>
      <c r="B979" t="s">
        <v>1265</v>
      </c>
      <c r="C979">
        <v>12747</v>
      </c>
    </row>
    <row r="980" spans="1:3" x14ac:dyDescent="0.25">
      <c r="A980" t="s">
        <v>199</v>
      </c>
      <c r="B980" t="s">
        <v>1266</v>
      </c>
      <c r="C980">
        <v>12744</v>
      </c>
    </row>
    <row r="981" spans="1:3" x14ac:dyDescent="0.25">
      <c r="A981" t="s">
        <v>199</v>
      </c>
      <c r="B981" t="s">
        <v>1100</v>
      </c>
      <c r="C981">
        <v>12742</v>
      </c>
    </row>
    <row r="982" spans="1:3" x14ac:dyDescent="0.25">
      <c r="A982" t="s">
        <v>199</v>
      </c>
      <c r="B982" t="s">
        <v>1355</v>
      </c>
      <c r="C982">
        <v>10769</v>
      </c>
    </row>
    <row r="983" spans="1:3" x14ac:dyDescent="0.25">
      <c r="A983" t="s">
        <v>199</v>
      </c>
      <c r="B983" t="s">
        <v>1101</v>
      </c>
      <c r="C983">
        <v>12741</v>
      </c>
    </row>
    <row r="984" spans="1:3" x14ac:dyDescent="0.25">
      <c r="A984" t="s">
        <v>199</v>
      </c>
      <c r="B984" t="s">
        <v>1374</v>
      </c>
      <c r="C984">
        <v>12743</v>
      </c>
    </row>
    <row r="985" spans="1:3" x14ac:dyDescent="0.25">
      <c r="A985" t="s">
        <v>199</v>
      </c>
      <c r="B985" t="s">
        <v>1413</v>
      </c>
      <c r="C985">
        <v>10795</v>
      </c>
    </row>
    <row r="986" spans="1:3" x14ac:dyDescent="0.25">
      <c r="A986" t="s">
        <v>199</v>
      </c>
      <c r="B986" t="s">
        <v>1430</v>
      </c>
      <c r="C986">
        <v>12213</v>
      </c>
    </row>
    <row r="987" spans="1:3" x14ac:dyDescent="0.25">
      <c r="A987" t="s">
        <v>199</v>
      </c>
      <c r="B987" t="s">
        <v>1453</v>
      </c>
      <c r="C987">
        <v>11160</v>
      </c>
    </row>
    <row r="988" spans="1:3" x14ac:dyDescent="0.25">
      <c r="A988" t="s">
        <v>46</v>
      </c>
      <c r="B988" t="s">
        <v>1230</v>
      </c>
      <c r="C988">
        <v>13002</v>
      </c>
    </row>
    <row r="989" spans="1:3" x14ac:dyDescent="0.25">
      <c r="A989" t="s">
        <v>46</v>
      </c>
      <c r="B989" t="s">
        <v>1115</v>
      </c>
      <c r="C989">
        <v>10665</v>
      </c>
    </row>
    <row r="990" spans="1:3" x14ac:dyDescent="0.25">
      <c r="A990" t="s">
        <v>46</v>
      </c>
      <c r="B990" t="s">
        <v>305</v>
      </c>
      <c r="C990">
        <v>11288</v>
      </c>
    </row>
    <row r="991" spans="1:3" x14ac:dyDescent="0.25">
      <c r="A991" t="s">
        <v>46</v>
      </c>
      <c r="B991" t="s">
        <v>306</v>
      </c>
      <c r="C991">
        <v>12329</v>
      </c>
    </row>
    <row r="992" spans="1:3" x14ac:dyDescent="0.25">
      <c r="A992" t="s">
        <v>46</v>
      </c>
      <c r="B992" t="s">
        <v>333</v>
      </c>
      <c r="C992">
        <v>11268</v>
      </c>
    </row>
    <row r="993" spans="1:3" x14ac:dyDescent="0.25">
      <c r="A993" t="s">
        <v>46</v>
      </c>
      <c r="B993" t="s">
        <v>341</v>
      </c>
      <c r="C993">
        <v>12433</v>
      </c>
    </row>
    <row r="994" spans="1:3" x14ac:dyDescent="0.25">
      <c r="A994" t="s">
        <v>46</v>
      </c>
      <c r="B994" t="s">
        <v>348</v>
      </c>
      <c r="C994">
        <v>11494</v>
      </c>
    </row>
    <row r="995" spans="1:3" x14ac:dyDescent="0.25">
      <c r="A995" t="s">
        <v>46</v>
      </c>
      <c r="B995" t="s">
        <v>369</v>
      </c>
      <c r="C995">
        <v>12434</v>
      </c>
    </row>
    <row r="996" spans="1:3" x14ac:dyDescent="0.25">
      <c r="A996" t="s">
        <v>46</v>
      </c>
      <c r="B996" t="s">
        <v>379</v>
      </c>
      <c r="C996">
        <v>12331</v>
      </c>
    </row>
    <row r="997" spans="1:3" x14ac:dyDescent="0.25">
      <c r="A997" t="s">
        <v>46</v>
      </c>
      <c r="B997" t="s">
        <v>397</v>
      </c>
      <c r="C997">
        <v>11837</v>
      </c>
    </row>
    <row r="998" spans="1:3" x14ac:dyDescent="0.25">
      <c r="A998" t="s">
        <v>46</v>
      </c>
      <c r="B998" t="s">
        <v>428</v>
      </c>
      <c r="C998">
        <v>10774</v>
      </c>
    </row>
    <row r="999" spans="1:3" x14ac:dyDescent="0.25">
      <c r="A999" t="s">
        <v>46</v>
      </c>
      <c r="B999" t="s">
        <v>1579</v>
      </c>
      <c r="C999">
        <v>10882</v>
      </c>
    </row>
    <row r="1000" spans="1:3" x14ac:dyDescent="0.25">
      <c r="A1000" t="s">
        <v>46</v>
      </c>
      <c r="B1000" t="s">
        <v>494</v>
      </c>
      <c r="C1000">
        <v>11299</v>
      </c>
    </row>
    <row r="1001" spans="1:3" x14ac:dyDescent="0.25">
      <c r="A1001" t="s">
        <v>46</v>
      </c>
      <c r="B1001" t="s">
        <v>518</v>
      </c>
      <c r="C1001">
        <v>10815</v>
      </c>
    </row>
    <row r="1002" spans="1:3" x14ac:dyDescent="0.25">
      <c r="A1002" t="s">
        <v>46</v>
      </c>
      <c r="B1002" t="s">
        <v>1116</v>
      </c>
      <c r="C1002">
        <v>10792</v>
      </c>
    </row>
    <row r="1003" spans="1:3" x14ac:dyDescent="0.25">
      <c r="A1003" t="s">
        <v>46</v>
      </c>
      <c r="B1003" t="s">
        <v>569</v>
      </c>
      <c r="C1003">
        <v>10588</v>
      </c>
    </row>
    <row r="1004" spans="1:3" x14ac:dyDescent="0.25">
      <c r="A1004" t="s">
        <v>46</v>
      </c>
      <c r="B1004" t="s">
        <v>578</v>
      </c>
      <c r="C1004">
        <v>12361</v>
      </c>
    </row>
    <row r="1005" spans="1:3" x14ac:dyDescent="0.25">
      <c r="A1005" t="s">
        <v>46</v>
      </c>
      <c r="B1005" t="s">
        <v>619</v>
      </c>
      <c r="C1005">
        <v>11302</v>
      </c>
    </row>
    <row r="1006" spans="1:3" x14ac:dyDescent="0.25">
      <c r="A1006" t="s">
        <v>46</v>
      </c>
      <c r="B1006" t="s">
        <v>656</v>
      </c>
      <c r="C1006">
        <v>11098</v>
      </c>
    </row>
    <row r="1007" spans="1:3" x14ac:dyDescent="0.25">
      <c r="A1007" t="s">
        <v>46</v>
      </c>
      <c r="B1007" t="s">
        <v>1400</v>
      </c>
      <c r="C1007">
        <v>12621</v>
      </c>
    </row>
    <row r="1008" spans="1:3" x14ac:dyDescent="0.25">
      <c r="A1008" t="s">
        <v>46</v>
      </c>
      <c r="B1008" t="s">
        <v>696</v>
      </c>
      <c r="C1008">
        <v>12471</v>
      </c>
    </row>
    <row r="1009" spans="1:3" x14ac:dyDescent="0.25">
      <c r="A1009" t="s">
        <v>46</v>
      </c>
      <c r="B1009" t="s">
        <v>1118</v>
      </c>
      <c r="C1009">
        <v>12638</v>
      </c>
    </row>
    <row r="1010" spans="1:3" x14ac:dyDescent="0.25">
      <c r="A1010" t="s">
        <v>46</v>
      </c>
      <c r="B1010" t="s">
        <v>730</v>
      </c>
      <c r="C1010">
        <v>11365</v>
      </c>
    </row>
    <row r="1011" spans="1:3" x14ac:dyDescent="0.25">
      <c r="A1011" t="s">
        <v>46</v>
      </c>
      <c r="B1011" t="s">
        <v>1119</v>
      </c>
      <c r="C1011">
        <v>12244</v>
      </c>
    </row>
    <row r="1012" spans="1:3" x14ac:dyDescent="0.25">
      <c r="A1012" t="s">
        <v>46</v>
      </c>
      <c r="B1012" t="s">
        <v>794</v>
      </c>
      <c r="C1012">
        <v>11219</v>
      </c>
    </row>
    <row r="1013" spans="1:3" x14ac:dyDescent="0.25">
      <c r="A1013" t="s">
        <v>46</v>
      </c>
      <c r="B1013" t="s">
        <v>804</v>
      </c>
      <c r="C1013">
        <v>11159</v>
      </c>
    </row>
    <row r="1014" spans="1:3" x14ac:dyDescent="0.25">
      <c r="A1014" t="s">
        <v>46</v>
      </c>
      <c r="B1014" t="s">
        <v>1463</v>
      </c>
      <c r="C1014">
        <v>13003</v>
      </c>
    </row>
    <row r="1015" spans="1:3" x14ac:dyDescent="0.25">
      <c r="A1015" t="s">
        <v>46</v>
      </c>
      <c r="B1015" t="s">
        <v>866</v>
      </c>
      <c r="C1015">
        <v>11261</v>
      </c>
    </row>
    <row r="1016" spans="1:3" x14ac:dyDescent="0.25">
      <c r="A1016" t="s">
        <v>46</v>
      </c>
      <c r="B1016" t="s">
        <v>890</v>
      </c>
      <c r="C1016">
        <v>11534</v>
      </c>
    </row>
    <row r="1017" spans="1:3" x14ac:dyDescent="0.25">
      <c r="A1017" t="s">
        <v>46</v>
      </c>
      <c r="B1017" t="s">
        <v>1498</v>
      </c>
      <c r="C1017">
        <v>12902</v>
      </c>
    </row>
    <row r="1018" spans="1:3" x14ac:dyDescent="0.25">
      <c r="A1018" t="s">
        <v>1120</v>
      </c>
      <c r="B1018" t="s">
        <v>1085</v>
      </c>
      <c r="C1018">
        <v>11144</v>
      </c>
    </row>
    <row r="1019" spans="1:3" x14ac:dyDescent="0.25">
      <c r="A1019" t="s">
        <v>1120</v>
      </c>
      <c r="B1019" t="s">
        <v>1087</v>
      </c>
      <c r="C1019">
        <v>12730</v>
      </c>
    </row>
    <row r="1020" spans="1:3" x14ac:dyDescent="0.25">
      <c r="A1020" t="s">
        <v>1120</v>
      </c>
      <c r="B1020" t="s">
        <v>1058</v>
      </c>
      <c r="C1020">
        <v>12751</v>
      </c>
    </row>
    <row r="1021" spans="1:3" x14ac:dyDescent="0.25">
      <c r="A1021" t="s">
        <v>47</v>
      </c>
      <c r="B1021" t="s">
        <v>214</v>
      </c>
      <c r="C1021">
        <v>11794</v>
      </c>
    </row>
    <row r="1022" spans="1:3" x14ac:dyDescent="0.25">
      <c r="A1022" t="s">
        <v>47</v>
      </c>
      <c r="B1022" t="s">
        <v>288</v>
      </c>
      <c r="C1022">
        <v>10395</v>
      </c>
    </row>
    <row r="1023" spans="1:3" x14ac:dyDescent="0.25">
      <c r="A1023" t="s">
        <v>47</v>
      </c>
      <c r="B1023" t="s">
        <v>309</v>
      </c>
      <c r="C1023">
        <v>12554</v>
      </c>
    </row>
    <row r="1024" spans="1:3" x14ac:dyDescent="0.25">
      <c r="A1024" t="s">
        <v>47</v>
      </c>
      <c r="B1024" t="s">
        <v>416</v>
      </c>
      <c r="C1024">
        <v>10630</v>
      </c>
    </row>
    <row r="1025" spans="1:3" x14ac:dyDescent="0.25">
      <c r="A1025" t="s">
        <v>47</v>
      </c>
      <c r="B1025" t="s">
        <v>425</v>
      </c>
      <c r="C1025">
        <v>10409</v>
      </c>
    </row>
    <row r="1026" spans="1:3" x14ac:dyDescent="0.25">
      <c r="A1026" t="s">
        <v>47</v>
      </c>
      <c r="B1026" t="s">
        <v>1122</v>
      </c>
      <c r="C1026">
        <v>12028</v>
      </c>
    </row>
    <row r="1027" spans="1:3" x14ac:dyDescent="0.25">
      <c r="A1027" t="s">
        <v>47</v>
      </c>
      <c r="B1027" t="s">
        <v>575</v>
      </c>
      <c r="C1027">
        <v>10282</v>
      </c>
    </row>
    <row r="1028" spans="1:3" x14ac:dyDescent="0.25">
      <c r="A1028" t="s">
        <v>47</v>
      </c>
      <c r="B1028" t="s">
        <v>599</v>
      </c>
      <c r="C1028">
        <v>12444</v>
      </c>
    </row>
    <row r="1029" spans="1:3" x14ac:dyDescent="0.25">
      <c r="A1029" t="s">
        <v>47</v>
      </c>
      <c r="B1029" t="s">
        <v>682</v>
      </c>
      <c r="C1029">
        <v>10329</v>
      </c>
    </row>
    <row r="1030" spans="1:3" x14ac:dyDescent="0.25">
      <c r="A1030" t="s">
        <v>47</v>
      </c>
      <c r="B1030" t="s">
        <v>690</v>
      </c>
      <c r="C1030">
        <v>10281</v>
      </c>
    </row>
    <row r="1031" spans="1:3" x14ac:dyDescent="0.25">
      <c r="A1031" t="s">
        <v>47</v>
      </c>
      <c r="B1031" t="s">
        <v>1123</v>
      </c>
      <c r="C1031">
        <v>12445</v>
      </c>
    </row>
    <row r="1032" spans="1:3" x14ac:dyDescent="0.25">
      <c r="A1032" t="s">
        <v>47</v>
      </c>
      <c r="B1032" t="s">
        <v>848</v>
      </c>
      <c r="C1032">
        <v>10279</v>
      </c>
    </row>
    <row r="1033" spans="1:3" x14ac:dyDescent="0.25">
      <c r="A1033" t="s">
        <v>48</v>
      </c>
      <c r="B1033" t="s">
        <v>1607</v>
      </c>
      <c r="C1033">
        <v>11898</v>
      </c>
    </row>
    <row r="1034" spans="1:3" x14ac:dyDescent="0.25">
      <c r="A1034" t="s">
        <v>48</v>
      </c>
      <c r="B1034" t="s">
        <v>1611</v>
      </c>
      <c r="C1034">
        <v>10607</v>
      </c>
    </row>
    <row r="1035" spans="1:3" x14ac:dyDescent="0.25">
      <c r="A1035" t="s">
        <v>48</v>
      </c>
      <c r="B1035" t="s">
        <v>1613</v>
      </c>
      <c r="C1035">
        <v>11335</v>
      </c>
    </row>
    <row r="1036" spans="1:3" x14ac:dyDescent="0.25">
      <c r="A1036" t="s">
        <v>48</v>
      </c>
      <c r="B1036" t="s">
        <v>1614</v>
      </c>
      <c r="C1036">
        <v>10951</v>
      </c>
    </row>
    <row r="1037" spans="1:3" x14ac:dyDescent="0.25">
      <c r="A1037" t="s">
        <v>48</v>
      </c>
      <c r="B1037" t="s">
        <v>1615</v>
      </c>
      <c r="C1037">
        <v>10758</v>
      </c>
    </row>
    <row r="1038" spans="1:3" x14ac:dyDescent="0.25">
      <c r="A1038" t="s">
        <v>48</v>
      </c>
      <c r="B1038" t="s">
        <v>1616</v>
      </c>
      <c r="C1038">
        <v>11657</v>
      </c>
    </row>
    <row r="1039" spans="1:3" x14ac:dyDescent="0.25">
      <c r="A1039" t="s">
        <v>48</v>
      </c>
      <c r="B1039" t="s">
        <v>1617</v>
      </c>
      <c r="C1039">
        <v>12814</v>
      </c>
    </row>
    <row r="1040" spans="1:3" x14ac:dyDescent="0.25">
      <c r="A1040" t="s">
        <v>48</v>
      </c>
      <c r="B1040" t="s">
        <v>1618</v>
      </c>
      <c r="C1040">
        <v>11431</v>
      </c>
    </row>
    <row r="1041" spans="1:3" x14ac:dyDescent="0.25">
      <c r="A1041" t="s">
        <v>48</v>
      </c>
      <c r="B1041" t="s">
        <v>1620</v>
      </c>
      <c r="C1041">
        <v>11018</v>
      </c>
    </row>
    <row r="1042" spans="1:3" x14ac:dyDescent="0.25">
      <c r="A1042" t="s">
        <v>48</v>
      </c>
      <c r="B1042" t="s">
        <v>1623</v>
      </c>
      <c r="C1042">
        <v>12339</v>
      </c>
    </row>
    <row r="1043" spans="1:3" x14ac:dyDescent="0.25">
      <c r="A1043" t="s">
        <v>48</v>
      </c>
      <c r="B1043" t="s">
        <v>1624</v>
      </c>
      <c r="C1043">
        <v>12858</v>
      </c>
    </row>
    <row r="1044" spans="1:3" x14ac:dyDescent="0.25">
      <c r="A1044" t="s">
        <v>48</v>
      </c>
      <c r="B1044" t="s">
        <v>1625</v>
      </c>
      <c r="C1044">
        <v>10376</v>
      </c>
    </row>
    <row r="1045" spans="1:3" x14ac:dyDescent="0.25">
      <c r="A1045" t="s">
        <v>49</v>
      </c>
      <c r="B1045" t="s">
        <v>318</v>
      </c>
      <c r="C1045">
        <v>11262</v>
      </c>
    </row>
    <row r="1046" spans="1:3" x14ac:dyDescent="0.25">
      <c r="A1046" t="s">
        <v>49</v>
      </c>
      <c r="B1046" t="s">
        <v>361</v>
      </c>
      <c r="C1046">
        <v>10935</v>
      </c>
    </row>
    <row r="1047" spans="1:3" x14ac:dyDescent="0.25">
      <c r="A1047" t="s">
        <v>49</v>
      </c>
      <c r="B1047" t="s">
        <v>1125</v>
      </c>
      <c r="C1047">
        <v>12192</v>
      </c>
    </row>
    <row r="1048" spans="1:3" x14ac:dyDescent="0.25">
      <c r="A1048" t="s">
        <v>49</v>
      </c>
      <c r="B1048" t="s">
        <v>1281</v>
      </c>
      <c r="C1048">
        <v>10681</v>
      </c>
    </row>
    <row r="1049" spans="1:3" x14ac:dyDescent="0.25">
      <c r="A1049" t="s">
        <v>49</v>
      </c>
      <c r="B1049" t="s">
        <v>449</v>
      </c>
      <c r="C1049">
        <v>11064</v>
      </c>
    </row>
    <row r="1050" spans="1:3" x14ac:dyDescent="0.25">
      <c r="A1050" t="s">
        <v>49</v>
      </c>
      <c r="B1050" t="s">
        <v>1389</v>
      </c>
      <c r="C1050">
        <v>12868</v>
      </c>
    </row>
    <row r="1051" spans="1:3" x14ac:dyDescent="0.25">
      <c r="A1051" t="s">
        <v>49</v>
      </c>
      <c r="B1051" t="s">
        <v>691</v>
      </c>
      <c r="C1051">
        <v>11135</v>
      </c>
    </row>
    <row r="1052" spans="1:3" x14ac:dyDescent="0.25">
      <c r="A1052" t="s">
        <v>49</v>
      </c>
      <c r="B1052" t="s">
        <v>756</v>
      </c>
      <c r="C1052">
        <v>11059</v>
      </c>
    </row>
    <row r="1053" spans="1:3" x14ac:dyDescent="0.25">
      <c r="A1053" t="s">
        <v>49</v>
      </c>
      <c r="B1053" t="s">
        <v>1466</v>
      </c>
      <c r="C1053">
        <v>12892</v>
      </c>
    </row>
    <row r="1054" spans="1:3" x14ac:dyDescent="0.25">
      <c r="A1054" t="s">
        <v>49</v>
      </c>
      <c r="B1054" t="s">
        <v>1470</v>
      </c>
      <c r="C1054">
        <v>12891</v>
      </c>
    </row>
    <row r="1055" spans="1:3" x14ac:dyDescent="0.25">
      <c r="A1055" t="s">
        <v>51</v>
      </c>
      <c r="B1055" t="s">
        <v>226</v>
      </c>
      <c r="C1055">
        <v>12526</v>
      </c>
    </row>
    <row r="1056" spans="1:3" x14ac:dyDescent="0.25">
      <c r="A1056" t="s">
        <v>51</v>
      </c>
      <c r="B1056" t="s">
        <v>227</v>
      </c>
      <c r="C1056">
        <v>10235</v>
      </c>
    </row>
    <row r="1057" spans="1:3" x14ac:dyDescent="0.25">
      <c r="A1057" t="s">
        <v>51</v>
      </c>
      <c r="B1057" t="s">
        <v>230</v>
      </c>
      <c r="C1057">
        <v>11875</v>
      </c>
    </row>
    <row r="1058" spans="1:3" x14ac:dyDescent="0.25">
      <c r="A1058" t="s">
        <v>51</v>
      </c>
      <c r="B1058" t="s">
        <v>240</v>
      </c>
      <c r="C1058">
        <v>12256</v>
      </c>
    </row>
    <row r="1059" spans="1:3" x14ac:dyDescent="0.25">
      <c r="A1059" t="s">
        <v>51</v>
      </c>
      <c r="B1059" t="s">
        <v>1126</v>
      </c>
      <c r="C1059">
        <v>12626</v>
      </c>
    </row>
    <row r="1060" spans="1:3" x14ac:dyDescent="0.25">
      <c r="A1060" t="s">
        <v>51</v>
      </c>
      <c r="B1060" t="s">
        <v>1233</v>
      </c>
      <c r="C1060">
        <v>13021</v>
      </c>
    </row>
    <row r="1061" spans="1:3" x14ac:dyDescent="0.25">
      <c r="A1061" t="s">
        <v>51</v>
      </c>
      <c r="B1061" t="s">
        <v>279</v>
      </c>
      <c r="C1061">
        <v>12462</v>
      </c>
    </row>
    <row r="1062" spans="1:3" x14ac:dyDescent="0.25">
      <c r="A1062" t="s">
        <v>51</v>
      </c>
      <c r="B1062" t="s">
        <v>283</v>
      </c>
      <c r="C1062">
        <v>12525</v>
      </c>
    </row>
    <row r="1063" spans="1:3" x14ac:dyDescent="0.25">
      <c r="A1063" t="s">
        <v>51</v>
      </c>
      <c r="B1063" t="s">
        <v>284</v>
      </c>
      <c r="C1063">
        <v>10958</v>
      </c>
    </row>
    <row r="1064" spans="1:3" x14ac:dyDescent="0.25">
      <c r="A1064" t="s">
        <v>51</v>
      </c>
      <c r="B1064" t="s">
        <v>297</v>
      </c>
      <c r="C1064">
        <v>11955</v>
      </c>
    </row>
    <row r="1065" spans="1:3" x14ac:dyDescent="0.25">
      <c r="A1065" t="s">
        <v>51</v>
      </c>
      <c r="B1065" t="s">
        <v>311</v>
      </c>
      <c r="C1065">
        <v>11443</v>
      </c>
    </row>
    <row r="1066" spans="1:3" x14ac:dyDescent="0.25">
      <c r="A1066" t="s">
        <v>51</v>
      </c>
      <c r="B1066" t="s">
        <v>323</v>
      </c>
      <c r="C1066">
        <v>11171</v>
      </c>
    </row>
    <row r="1067" spans="1:3" x14ac:dyDescent="0.25">
      <c r="A1067" t="s">
        <v>51</v>
      </c>
      <c r="B1067" t="s">
        <v>1243</v>
      </c>
      <c r="C1067">
        <v>12094</v>
      </c>
    </row>
    <row r="1068" spans="1:3" x14ac:dyDescent="0.25">
      <c r="A1068" t="s">
        <v>51</v>
      </c>
      <c r="B1068" t="s">
        <v>1128</v>
      </c>
      <c r="C1068">
        <v>10971</v>
      </c>
    </row>
    <row r="1069" spans="1:3" x14ac:dyDescent="0.25">
      <c r="A1069" t="s">
        <v>51</v>
      </c>
      <c r="B1069" t="s">
        <v>382</v>
      </c>
      <c r="C1069">
        <v>10832</v>
      </c>
    </row>
    <row r="1070" spans="1:3" x14ac:dyDescent="0.25">
      <c r="A1070" t="s">
        <v>51</v>
      </c>
      <c r="B1070" t="s">
        <v>397</v>
      </c>
      <c r="C1070">
        <v>11016</v>
      </c>
    </row>
    <row r="1071" spans="1:3" x14ac:dyDescent="0.25">
      <c r="A1071" t="s">
        <v>51</v>
      </c>
      <c r="B1071" t="s">
        <v>414</v>
      </c>
      <c r="C1071">
        <v>11841</v>
      </c>
    </row>
    <row r="1072" spans="1:3" x14ac:dyDescent="0.25">
      <c r="A1072" t="s">
        <v>51</v>
      </c>
      <c r="B1072" t="s">
        <v>417</v>
      </c>
      <c r="C1072">
        <v>10684</v>
      </c>
    </row>
    <row r="1073" spans="1:3" x14ac:dyDescent="0.25">
      <c r="A1073" t="s">
        <v>51</v>
      </c>
      <c r="B1073" t="s">
        <v>436</v>
      </c>
      <c r="C1073">
        <v>12465</v>
      </c>
    </row>
    <row r="1074" spans="1:3" x14ac:dyDescent="0.25">
      <c r="A1074" t="s">
        <v>51</v>
      </c>
      <c r="B1074" t="s">
        <v>438</v>
      </c>
      <c r="C1074">
        <v>12442</v>
      </c>
    </row>
    <row r="1075" spans="1:3" x14ac:dyDescent="0.25">
      <c r="A1075" t="s">
        <v>51</v>
      </c>
      <c r="B1075" t="s">
        <v>474</v>
      </c>
      <c r="C1075">
        <v>11348</v>
      </c>
    </row>
    <row r="1076" spans="1:3" x14ac:dyDescent="0.25">
      <c r="A1076" t="s">
        <v>51</v>
      </c>
      <c r="B1076" t="s">
        <v>476</v>
      </c>
      <c r="C1076">
        <v>11099</v>
      </c>
    </row>
    <row r="1077" spans="1:3" x14ac:dyDescent="0.25">
      <c r="A1077" t="s">
        <v>51</v>
      </c>
      <c r="B1077" t="s">
        <v>1318</v>
      </c>
      <c r="C1077">
        <v>12927</v>
      </c>
    </row>
    <row r="1078" spans="1:3" x14ac:dyDescent="0.25">
      <c r="A1078" t="s">
        <v>51</v>
      </c>
      <c r="B1078" t="s">
        <v>1129</v>
      </c>
      <c r="C1078">
        <v>11663</v>
      </c>
    </row>
    <row r="1079" spans="1:3" x14ac:dyDescent="0.25">
      <c r="A1079" t="s">
        <v>51</v>
      </c>
      <c r="B1079" t="s">
        <v>493</v>
      </c>
      <c r="C1079">
        <v>11275</v>
      </c>
    </row>
    <row r="1080" spans="1:3" x14ac:dyDescent="0.25">
      <c r="A1080" t="s">
        <v>51</v>
      </c>
      <c r="B1080" t="s">
        <v>508</v>
      </c>
      <c r="C1080">
        <v>11130</v>
      </c>
    </row>
    <row r="1081" spans="1:3" x14ac:dyDescent="0.25">
      <c r="A1081" t="s">
        <v>51</v>
      </c>
      <c r="B1081" t="s">
        <v>525</v>
      </c>
      <c r="C1081">
        <v>11215</v>
      </c>
    </row>
    <row r="1082" spans="1:3" x14ac:dyDescent="0.25">
      <c r="A1082" t="s">
        <v>51</v>
      </c>
      <c r="B1082" t="s">
        <v>1339</v>
      </c>
      <c r="C1082">
        <v>13020</v>
      </c>
    </row>
    <row r="1083" spans="1:3" x14ac:dyDescent="0.25">
      <c r="A1083" t="s">
        <v>51</v>
      </c>
      <c r="B1083" t="s">
        <v>538</v>
      </c>
      <c r="C1083">
        <v>12233</v>
      </c>
    </row>
    <row r="1084" spans="1:3" x14ac:dyDescent="0.25">
      <c r="A1084" t="s">
        <v>51</v>
      </c>
      <c r="B1084" t="s">
        <v>554</v>
      </c>
      <c r="C1084">
        <v>10784</v>
      </c>
    </row>
    <row r="1085" spans="1:3" x14ac:dyDescent="0.25">
      <c r="A1085" t="s">
        <v>51</v>
      </c>
      <c r="B1085" t="s">
        <v>559</v>
      </c>
      <c r="C1085">
        <v>11479</v>
      </c>
    </row>
    <row r="1086" spans="1:3" x14ac:dyDescent="0.25">
      <c r="A1086" t="s">
        <v>51</v>
      </c>
      <c r="B1086" t="s">
        <v>1346</v>
      </c>
      <c r="C1086">
        <v>12888</v>
      </c>
    </row>
    <row r="1087" spans="1:3" x14ac:dyDescent="0.25">
      <c r="A1087" t="s">
        <v>51</v>
      </c>
      <c r="B1087" t="s">
        <v>573</v>
      </c>
      <c r="C1087">
        <v>11010</v>
      </c>
    </row>
    <row r="1088" spans="1:3" x14ac:dyDescent="0.25">
      <c r="A1088" t="s">
        <v>51</v>
      </c>
      <c r="B1088" t="s">
        <v>576</v>
      </c>
      <c r="C1088">
        <v>11317</v>
      </c>
    </row>
    <row r="1089" spans="1:3" x14ac:dyDescent="0.25">
      <c r="A1089" t="s">
        <v>51</v>
      </c>
      <c r="B1089" t="s">
        <v>577</v>
      </c>
      <c r="C1089">
        <v>12349</v>
      </c>
    </row>
    <row r="1090" spans="1:3" x14ac:dyDescent="0.25">
      <c r="A1090" t="s">
        <v>51</v>
      </c>
      <c r="B1090" t="s">
        <v>582</v>
      </c>
      <c r="C1090">
        <v>12221</v>
      </c>
    </row>
    <row r="1091" spans="1:3" x14ac:dyDescent="0.25">
      <c r="A1091" t="s">
        <v>51</v>
      </c>
      <c r="B1091" t="s">
        <v>585</v>
      </c>
      <c r="C1091">
        <v>11045</v>
      </c>
    </row>
    <row r="1092" spans="1:3" x14ac:dyDescent="0.25">
      <c r="A1092" t="s">
        <v>51</v>
      </c>
      <c r="B1092" t="s">
        <v>597</v>
      </c>
      <c r="C1092">
        <v>11203</v>
      </c>
    </row>
    <row r="1093" spans="1:3" x14ac:dyDescent="0.25">
      <c r="A1093" t="s">
        <v>51</v>
      </c>
      <c r="B1093" t="s">
        <v>602</v>
      </c>
      <c r="C1093">
        <v>12368</v>
      </c>
    </row>
    <row r="1094" spans="1:3" x14ac:dyDescent="0.25">
      <c r="A1094" t="s">
        <v>51</v>
      </c>
      <c r="B1094" t="s">
        <v>615</v>
      </c>
      <c r="C1094">
        <v>12348</v>
      </c>
    </row>
    <row r="1095" spans="1:3" x14ac:dyDescent="0.25">
      <c r="A1095" t="s">
        <v>51</v>
      </c>
      <c r="B1095" t="s">
        <v>617</v>
      </c>
      <c r="C1095">
        <v>11324</v>
      </c>
    </row>
    <row r="1096" spans="1:3" x14ac:dyDescent="0.25">
      <c r="A1096" t="s">
        <v>51</v>
      </c>
      <c r="B1096" t="s">
        <v>1130</v>
      </c>
      <c r="C1096">
        <v>12608</v>
      </c>
    </row>
    <row r="1097" spans="1:3" x14ac:dyDescent="0.25">
      <c r="A1097" t="s">
        <v>51</v>
      </c>
      <c r="B1097" t="s">
        <v>627</v>
      </c>
      <c r="C1097">
        <v>11840</v>
      </c>
    </row>
    <row r="1098" spans="1:3" x14ac:dyDescent="0.25">
      <c r="A1098" t="s">
        <v>51</v>
      </c>
      <c r="B1098" t="s">
        <v>642</v>
      </c>
      <c r="C1098">
        <v>10986</v>
      </c>
    </row>
    <row r="1099" spans="1:3" x14ac:dyDescent="0.25">
      <c r="A1099" t="s">
        <v>51</v>
      </c>
      <c r="B1099" t="s">
        <v>643</v>
      </c>
      <c r="C1099">
        <v>12531</v>
      </c>
    </row>
    <row r="1100" spans="1:3" x14ac:dyDescent="0.25">
      <c r="A1100" t="s">
        <v>51</v>
      </c>
      <c r="B1100" t="s">
        <v>644</v>
      </c>
      <c r="C1100">
        <v>10990</v>
      </c>
    </row>
    <row r="1101" spans="1:3" x14ac:dyDescent="0.25">
      <c r="A1101" t="s">
        <v>51</v>
      </c>
      <c r="B1101" t="s">
        <v>1131</v>
      </c>
      <c r="C1101">
        <v>12628</v>
      </c>
    </row>
    <row r="1102" spans="1:3" x14ac:dyDescent="0.25">
      <c r="A1102" t="s">
        <v>51</v>
      </c>
      <c r="B1102" t="s">
        <v>651</v>
      </c>
      <c r="C1102">
        <v>11084</v>
      </c>
    </row>
    <row r="1103" spans="1:3" x14ac:dyDescent="0.25">
      <c r="A1103" t="s">
        <v>51</v>
      </c>
      <c r="B1103" t="s">
        <v>660</v>
      </c>
      <c r="C1103">
        <v>11017</v>
      </c>
    </row>
    <row r="1104" spans="1:3" x14ac:dyDescent="0.25">
      <c r="A1104" t="s">
        <v>51</v>
      </c>
      <c r="B1104" t="s">
        <v>661</v>
      </c>
      <c r="C1104">
        <v>11455</v>
      </c>
    </row>
    <row r="1105" spans="1:3" x14ac:dyDescent="0.25">
      <c r="A1105" t="s">
        <v>51</v>
      </c>
      <c r="B1105" t="s">
        <v>1132</v>
      </c>
      <c r="C1105">
        <v>12627</v>
      </c>
    </row>
    <row r="1106" spans="1:3" x14ac:dyDescent="0.25">
      <c r="A1106" t="s">
        <v>51</v>
      </c>
      <c r="B1106" t="s">
        <v>672</v>
      </c>
      <c r="C1106">
        <v>11156</v>
      </c>
    </row>
    <row r="1107" spans="1:3" x14ac:dyDescent="0.25">
      <c r="A1107" t="s">
        <v>51</v>
      </c>
      <c r="B1107" t="s">
        <v>684</v>
      </c>
      <c r="C1107">
        <v>12464</v>
      </c>
    </row>
    <row r="1108" spans="1:3" x14ac:dyDescent="0.25">
      <c r="A1108" t="s">
        <v>51</v>
      </c>
      <c r="B1108" t="s">
        <v>692</v>
      </c>
      <c r="C1108">
        <v>11021</v>
      </c>
    </row>
    <row r="1109" spans="1:3" x14ac:dyDescent="0.25">
      <c r="A1109" t="s">
        <v>51</v>
      </c>
      <c r="B1109" t="s">
        <v>1408</v>
      </c>
      <c r="C1109">
        <v>11537</v>
      </c>
    </row>
    <row r="1110" spans="1:3" x14ac:dyDescent="0.25">
      <c r="A1110" t="s">
        <v>51</v>
      </c>
      <c r="B1110" t="s">
        <v>701</v>
      </c>
      <c r="C1110">
        <v>11351</v>
      </c>
    </row>
    <row r="1111" spans="1:3" x14ac:dyDescent="0.25">
      <c r="A1111" t="s">
        <v>51</v>
      </c>
      <c r="B1111" t="s">
        <v>709</v>
      </c>
      <c r="C1111">
        <v>11401</v>
      </c>
    </row>
    <row r="1112" spans="1:3" x14ac:dyDescent="0.25">
      <c r="A1112" t="s">
        <v>51</v>
      </c>
      <c r="B1112" t="s">
        <v>715</v>
      </c>
      <c r="C1112">
        <v>11253</v>
      </c>
    </row>
    <row r="1113" spans="1:3" x14ac:dyDescent="0.25">
      <c r="A1113" t="s">
        <v>51</v>
      </c>
      <c r="B1113" t="s">
        <v>726</v>
      </c>
      <c r="C1113">
        <v>12217</v>
      </c>
    </row>
    <row r="1114" spans="1:3" x14ac:dyDescent="0.25">
      <c r="A1114" t="s">
        <v>51</v>
      </c>
      <c r="B1114" t="s">
        <v>1423</v>
      </c>
      <c r="C1114">
        <v>11512</v>
      </c>
    </row>
    <row r="1115" spans="1:3" x14ac:dyDescent="0.25">
      <c r="A1115" t="s">
        <v>51</v>
      </c>
      <c r="B1115" t="s">
        <v>729</v>
      </c>
      <c r="C1115">
        <v>11223</v>
      </c>
    </row>
    <row r="1116" spans="1:3" x14ac:dyDescent="0.25">
      <c r="A1116" t="s">
        <v>51</v>
      </c>
      <c r="B1116" t="s">
        <v>1428</v>
      </c>
      <c r="C1116">
        <v>12929</v>
      </c>
    </row>
    <row r="1117" spans="1:3" x14ac:dyDescent="0.25">
      <c r="A1117" t="s">
        <v>51</v>
      </c>
      <c r="B1117" t="s">
        <v>1133</v>
      </c>
      <c r="C1117">
        <v>12704</v>
      </c>
    </row>
    <row r="1118" spans="1:3" x14ac:dyDescent="0.25">
      <c r="A1118" t="s">
        <v>51</v>
      </c>
      <c r="B1118" t="s">
        <v>1134</v>
      </c>
      <c r="C1118">
        <v>12648</v>
      </c>
    </row>
    <row r="1119" spans="1:3" x14ac:dyDescent="0.25">
      <c r="A1119" t="s">
        <v>51</v>
      </c>
      <c r="B1119" t="s">
        <v>780</v>
      </c>
      <c r="C1119">
        <v>10854</v>
      </c>
    </row>
    <row r="1120" spans="1:3" x14ac:dyDescent="0.25">
      <c r="A1120" t="s">
        <v>51</v>
      </c>
      <c r="B1120" t="s">
        <v>792</v>
      </c>
      <c r="C1120">
        <v>11146</v>
      </c>
    </row>
    <row r="1121" spans="1:3" x14ac:dyDescent="0.25">
      <c r="A1121" t="s">
        <v>51</v>
      </c>
      <c r="B1121" t="s">
        <v>828</v>
      </c>
      <c r="C1121">
        <v>11155</v>
      </c>
    </row>
    <row r="1122" spans="1:3" x14ac:dyDescent="0.25">
      <c r="A1122" t="s">
        <v>51</v>
      </c>
      <c r="B1122" t="s">
        <v>1467</v>
      </c>
      <c r="C1122">
        <v>11609</v>
      </c>
    </row>
    <row r="1123" spans="1:3" x14ac:dyDescent="0.25">
      <c r="A1123" t="s">
        <v>51</v>
      </c>
      <c r="B1123" t="s">
        <v>830</v>
      </c>
      <c r="C1123">
        <v>11349</v>
      </c>
    </row>
    <row r="1124" spans="1:3" x14ac:dyDescent="0.25">
      <c r="A1124" t="s">
        <v>51</v>
      </c>
      <c r="B1124" t="s">
        <v>1621</v>
      </c>
      <c r="C1124">
        <v>11546</v>
      </c>
    </row>
    <row r="1125" spans="1:3" x14ac:dyDescent="0.25">
      <c r="A1125" t="s">
        <v>51</v>
      </c>
      <c r="B1125" t="s">
        <v>847</v>
      </c>
      <c r="C1125">
        <v>12530</v>
      </c>
    </row>
    <row r="1126" spans="1:3" x14ac:dyDescent="0.25">
      <c r="A1126" t="s">
        <v>51</v>
      </c>
      <c r="B1126" t="s">
        <v>855</v>
      </c>
      <c r="C1126">
        <v>12482</v>
      </c>
    </row>
    <row r="1127" spans="1:3" x14ac:dyDescent="0.25">
      <c r="A1127" t="s">
        <v>51</v>
      </c>
      <c r="B1127" t="s">
        <v>867</v>
      </c>
      <c r="C1127">
        <v>12343</v>
      </c>
    </row>
    <row r="1128" spans="1:3" x14ac:dyDescent="0.25">
      <c r="A1128" t="s">
        <v>51</v>
      </c>
      <c r="B1128" t="s">
        <v>875</v>
      </c>
      <c r="C1128">
        <v>12269</v>
      </c>
    </row>
    <row r="1129" spans="1:3" x14ac:dyDescent="0.25">
      <c r="A1129" t="s">
        <v>51</v>
      </c>
      <c r="B1129" t="s">
        <v>888</v>
      </c>
      <c r="C1129">
        <v>12218</v>
      </c>
    </row>
    <row r="1130" spans="1:3" x14ac:dyDescent="0.25">
      <c r="A1130" t="s">
        <v>51</v>
      </c>
      <c r="B1130" t="s">
        <v>891</v>
      </c>
      <c r="C1130">
        <v>10732</v>
      </c>
    </row>
    <row r="1131" spans="1:3" x14ac:dyDescent="0.25">
      <c r="A1131" t="s">
        <v>51</v>
      </c>
      <c r="B1131" t="s">
        <v>900</v>
      </c>
      <c r="C1131">
        <v>12128</v>
      </c>
    </row>
    <row r="1132" spans="1:3" x14ac:dyDescent="0.25">
      <c r="A1132" t="s">
        <v>51</v>
      </c>
      <c r="B1132" t="s">
        <v>905</v>
      </c>
      <c r="C1132">
        <v>11423</v>
      </c>
    </row>
    <row r="1133" spans="1:3" x14ac:dyDescent="0.25">
      <c r="A1133" t="s">
        <v>51</v>
      </c>
      <c r="B1133" t="s">
        <v>909</v>
      </c>
      <c r="C1133">
        <v>12255</v>
      </c>
    </row>
    <row r="1134" spans="1:3" x14ac:dyDescent="0.25">
      <c r="A1134" t="s">
        <v>51</v>
      </c>
      <c r="B1134" t="s">
        <v>925</v>
      </c>
      <c r="C1134">
        <v>11961</v>
      </c>
    </row>
    <row r="1135" spans="1:3" x14ac:dyDescent="0.25">
      <c r="A1135" t="s">
        <v>51</v>
      </c>
      <c r="B1135" t="s">
        <v>929</v>
      </c>
      <c r="C1135">
        <v>12463</v>
      </c>
    </row>
    <row r="1136" spans="1:3" x14ac:dyDescent="0.25">
      <c r="A1136" t="s">
        <v>51</v>
      </c>
      <c r="B1136" t="s">
        <v>1135</v>
      </c>
      <c r="C1136">
        <v>12609</v>
      </c>
    </row>
    <row r="1137" spans="1:3" x14ac:dyDescent="0.25">
      <c r="A1137" t="s">
        <v>52</v>
      </c>
      <c r="B1137" t="s">
        <v>221</v>
      </c>
      <c r="C1137">
        <v>11329</v>
      </c>
    </row>
    <row r="1138" spans="1:3" x14ac:dyDescent="0.25">
      <c r="A1138" t="s">
        <v>52</v>
      </c>
      <c r="B1138" t="s">
        <v>229</v>
      </c>
      <c r="C1138">
        <v>11283</v>
      </c>
    </row>
    <row r="1139" spans="1:3" x14ac:dyDescent="0.25">
      <c r="A1139" t="s">
        <v>52</v>
      </c>
      <c r="B1139" t="s">
        <v>254</v>
      </c>
      <c r="C1139">
        <v>10385</v>
      </c>
    </row>
    <row r="1140" spans="1:3" x14ac:dyDescent="0.25">
      <c r="A1140" t="s">
        <v>52</v>
      </c>
      <c r="B1140" t="s">
        <v>257</v>
      </c>
      <c r="C1140">
        <v>11521</v>
      </c>
    </row>
    <row r="1141" spans="1:3" x14ac:dyDescent="0.25">
      <c r="A1141" t="s">
        <v>52</v>
      </c>
      <c r="B1141" t="s">
        <v>358</v>
      </c>
      <c r="C1141">
        <v>10654</v>
      </c>
    </row>
    <row r="1142" spans="1:3" x14ac:dyDescent="0.25">
      <c r="A1142" t="s">
        <v>52</v>
      </c>
      <c r="B1142" t="s">
        <v>1136</v>
      </c>
      <c r="C1142">
        <v>10396</v>
      </c>
    </row>
    <row r="1143" spans="1:3" x14ac:dyDescent="0.25">
      <c r="A1143" t="s">
        <v>52</v>
      </c>
      <c r="B1143" t="s">
        <v>1137</v>
      </c>
      <c r="C1143">
        <v>12446</v>
      </c>
    </row>
    <row r="1144" spans="1:3" x14ac:dyDescent="0.25">
      <c r="A1144" t="s">
        <v>52</v>
      </c>
      <c r="B1144" t="s">
        <v>1292</v>
      </c>
      <c r="C1144">
        <v>12994</v>
      </c>
    </row>
    <row r="1145" spans="1:3" x14ac:dyDescent="0.25">
      <c r="A1145" t="s">
        <v>52</v>
      </c>
      <c r="B1145" t="s">
        <v>1293</v>
      </c>
      <c r="C1145">
        <v>12714</v>
      </c>
    </row>
    <row r="1146" spans="1:3" x14ac:dyDescent="0.25">
      <c r="A1146" t="s">
        <v>52</v>
      </c>
      <c r="B1146" t="s">
        <v>439</v>
      </c>
      <c r="C1146">
        <v>11577</v>
      </c>
    </row>
    <row r="1147" spans="1:3" x14ac:dyDescent="0.25">
      <c r="A1147" t="s">
        <v>52</v>
      </c>
      <c r="B1147" t="s">
        <v>458</v>
      </c>
      <c r="C1147">
        <v>11022</v>
      </c>
    </row>
    <row r="1148" spans="1:3" x14ac:dyDescent="0.25">
      <c r="A1148" t="s">
        <v>52</v>
      </c>
      <c r="B1148" t="s">
        <v>465</v>
      </c>
      <c r="C1148">
        <v>11284</v>
      </c>
    </row>
    <row r="1149" spans="1:3" x14ac:dyDescent="0.25">
      <c r="A1149" t="s">
        <v>52</v>
      </c>
      <c r="B1149" t="s">
        <v>477</v>
      </c>
      <c r="C1149">
        <v>11111</v>
      </c>
    </row>
    <row r="1150" spans="1:3" x14ac:dyDescent="0.25">
      <c r="A1150" t="s">
        <v>52</v>
      </c>
      <c r="B1150" t="s">
        <v>479</v>
      </c>
      <c r="C1150">
        <v>10638</v>
      </c>
    </row>
    <row r="1151" spans="1:3" x14ac:dyDescent="0.25">
      <c r="A1151" t="s">
        <v>52</v>
      </c>
      <c r="B1151" t="s">
        <v>481</v>
      </c>
      <c r="C1151">
        <v>10589</v>
      </c>
    </row>
    <row r="1152" spans="1:3" x14ac:dyDescent="0.25">
      <c r="A1152" t="s">
        <v>52</v>
      </c>
      <c r="B1152" t="s">
        <v>515</v>
      </c>
      <c r="C1152">
        <v>11907</v>
      </c>
    </row>
    <row r="1153" spans="1:3" x14ac:dyDescent="0.25">
      <c r="A1153" t="s">
        <v>52</v>
      </c>
      <c r="B1153" t="s">
        <v>549</v>
      </c>
      <c r="C1153">
        <v>11037</v>
      </c>
    </row>
    <row r="1154" spans="1:3" x14ac:dyDescent="0.25">
      <c r="A1154" t="s">
        <v>52</v>
      </c>
      <c r="B1154" t="s">
        <v>552</v>
      </c>
      <c r="C1154">
        <v>12161</v>
      </c>
    </row>
    <row r="1155" spans="1:3" x14ac:dyDescent="0.25">
      <c r="A1155" t="s">
        <v>52</v>
      </c>
      <c r="B1155" t="s">
        <v>1343</v>
      </c>
      <c r="C1155">
        <v>11444</v>
      </c>
    </row>
    <row r="1156" spans="1:3" x14ac:dyDescent="0.25">
      <c r="A1156" t="s">
        <v>52</v>
      </c>
      <c r="B1156" t="s">
        <v>1351</v>
      </c>
      <c r="C1156">
        <v>12367</v>
      </c>
    </row>
    <row r="1157" spans="1:3" x14ac:dyDescent="0.25">
      <c r="A1157" t="s">
        <v>52</v>
      </c>
      <c r="B1157" t="s">
        <v>647</v>
      </c>
      <c r="C1157">
        <v>11140</v>
      </c>
    </row>
    <row r="1158" spans="1:3" x14ac:dyDescent="0.25">
      <c r="A1158" t="s">
        <v>52</v>
      </c>
      <c r="B1158" t="s">
        <v>1393</v>
      </c>
      <c r="C1158">
        <v>10443</v>
      </c>
    </row>
    <row r="1159" spans="1:3" x14ac:dyDescent="0.25">
      <c r="A1159" t="s">
        <v>52</v>
      </c>
      <c r="B1159" t="s">
        <v>1399</v>
      </c>
      <c r="C1159">
        <v>12993</v>
      </c>
    </row>
    <row r="1160" spans="1:3" x14ac:dyDescent="0.25">
      <c r="A1160" t="s">
        <v>52</v>
      </c>
      <c r="B1160" t="s">
        <v>683</v>
      </c>
      <c r="C1160">
        <v>12992</v>
      </c>
    </row>
    <row r="1161" spans="1:3" x14ac:dyDescent="0.25">
      <c r="A1161" t="s">
        <v>52</v>
      </c>
      <c r="B1161" t="s">
        <v>718</v>
      </c>
      <c r="C1161">
        <v>11520</v>
      </c>
    </row>
    <row r="1162" spans="1:3" x14ac:dyDescent="0.25">
      <c r="A1162" t="s">
        <v>52</v>
      </c>
      <c r="B1162" t="s">
        <v>724</v>
      </c>
      <c r="C1162">
        <v>11486</v>
      </c>
    </row>
    <row r="1163" spans="1:3" x14ac:dyDescent="0.25">
      <c r="A1163" t="s">
        <v>52</v>
      </c>
      <c r="B1163" t="s">
        <v>779</v>
      </c>
      <c r="C1163">
        <v>12249</v>
      </c>
    </row>
    <row r="1164" spans="1:3" x14ac:dyDescent="0.25">
      <c r="A1164" t="s">
        <v>52</v>
      </c>
      <c r="B1164" t="s">
        <v>789</v>
      </c>
      <c r="C1164">
        <v>11207</v>
      </c>
    </row>
    <row r="1165" spans="1:3" x14ac:dyDescent="0.25">
      <c r="A1165" t="s">
        <v>52</v>
      </c>
      <c r="B1165" t="s">
        <v>795</v>
      </c>
      <c r="C1165">
        <v>11172</v>
      </c>
    </row>
    <row r="1166" spans="1:3" x14ac:dyDescent="0.25">
      <c r="A1166" t="s">
        <v>52</v>
      </c>
      <c r="B1166" t="s">
        <v>840</v>
      </c>
      <c r="C1166">
        <v>11524</v>
      </c>
    </row>
    <row r="1167" spans="1:3" x14ac:dyDescent="0.25">
      <c r="A1167" t="s">
        <v>52</v>
      </c>
      <c r="B1167" t="s">
        <v>885</v>
      </c>
      <c r="C1167">
        <v>11948</v>
      </c>
    </row>
    <row r="1168" spans="1:3" x14ac:dyDescent="0.25">
      <c r="A1168" t="s">
        <v>1138</v>
      </c>
      <c r="B1168" t="s">
        <v>1223</v>
      </c>
      <c r="C1168">
        <v>12827</v>
      </c>
    </row>
    <row r="1169" spans="1:3" x14ac:dyDescent="0.25">
      <c r="A1169" t="s">
        <v>1138</v>
      </c>
      <c r="B1169" t="s">
        <v>1139</v>
      </c>
      <c r="C1169">
        <v>12617</v>
      </c>
    </row>
    <row r="1170" spans="1:3" x14ac:dyDescent="0.25">
      <c r="A1170" t="s">
        <v>1138</v>
      </c>
      <c r="B1170" t="s">
        <v>266</v>
      </c>
      <c r="C1170">
        <v>12611</v>
      </c>
    </row>
    <row r="1171" spans="1:3" x14ac:dyDescent="0.25">
      <c r="A1171" t="s">
        <v>1138</v>
      </c>
      <c r="B1171" t="s">
        <v>1140</v>
      </c>
      <c r="C1171">
        <v>12014</v>
      </c>
    </row>
    <row r="1172" spans="1:3" x14ac:dyDescent="0.25">
      <c r="A1172" t="s">
        <v>1138</v>
      </c>
      <c r="B1172" t="s">
        <v>1141</v>
      </c>
      <c r="C1172">
        <v>12618</v>
      </c>
    </row>
    <row r="1173" spans="1:3" x14ac:dyDescent="0.25">
      <c r="A1173" t="s">
        <v>1138</v>
      </c>
      <c r="B1173" t="s">
        <v>1142</v>
      </c>
      <c r="C1173">
        <v>12616</v>
      </c>
    </row>
    <row r="1174" spans="1:3" x14ac:dyDescent="0.25">
      <c r="A1174" t="s">
        <v>1138</v>
      </c>
      <c r="B1174" t="s">
        <v>1143</v>
      </c>
      <c r="C1174">
        <v>12614</v>
      </c>
    </row>
    <row r="1175" spans="1:3" x14ac:dyDescent="0.25">
      <c r="A1175" t="s">
        <v>1138</v>
      </c>
      <c r="B1175" t="s">
        <v>1144</v>
      </c>
      <c r="C1175">
        <v>12612</v>
      </c>
    </row>
    <row r="1176" spans="1:3" x14ac:dyDescent="0.25">
      <c r="A1176" t="s">
        <v>1138</v>
      </c>
      <c r="B1176" t="s">
        <v>1367</v>
      </c>
      <c r="C1176">
        <v>12825</v>
      </c>
    </row>
    <row r="1177" spans="1:3" x14ac:dyDescent="0.25">
      <c r="A1177" t="s">
        <v>1138</v>
      </c>
      <c r="B1177" t="s">
        <v>1145</v>
      </c>
      <c r="C1177">
        <v>12013</v>
      </c>
    </row>
    <row r="1178" spans="1:3" x14ac:dyDescent="0.25">
      <c r="A1178" t="s">
        <v>1138</v>
      </c>
      <c r="B1178" t="s">
        <v>947</v>
      </c>
      <c r="C1178">
        <v>12828</v>
      </c>
    </row>
    <row r="1179" spans="1:3" x14ac:dyDescent="0.25">
      <c r="A1179" t="s">
        <v>1138</v>
      </c>
      <c r="B1179" t="s">
        <v>1146</v>
      </c>
      <c r="C1179">
        <v>12615</v>
      </c>
    </row>
    <row r="1180" spans="1:3" x14ac:dyDescent="0.25">
      <c r="A1180" t="s">
        <v>1138</v>
      </c>
      <c r="B1180" t="s">
        <v>1147</v>
      </c>
      <c r="C1180">
        <v>12613</v>
      </c>
    </row>
    <row r="1181" spans="1:3" x14ac:dyDescent="0.25">
      <c r="A1181" t="s">
        <v>1138</v>
      </c>
      <c r="B1181" t="s">
        <v>1148</v>
      </c>
      <c r="C1181">
        <v>12713</v>
      </c>
    </row>
    <row r="1182" spans="1:3" x14ac:dyDescent="0.25">
      <c r="A1182" t="s">
        <v>1138</v>
      </c>
      <c r="B1182" t="s">
        <v>1149</v>
      </c>
      <c r="C1182">
        <v>11009</v>
      </c>
    </row>
    <row r="1183" spans="1:3" x14ac:dyDescent="0.25">
      <c r="A1183" t="s">
        <v>1138</v>
      </c>
      <c r="B1183" t="s">
        <v>1151</v>
      </c>
      <c r="C1183">
        <v>12625</v>
      </c>
    </row>
    <row r="1184" spans="1:3" x14ac:dyDescent="0.25">
      <c r="A1184" t="s">
        <v>1138</v>
      </c>
      <c r="B1184" t="s">
        <v>1494</v>
      </c>
      <c r="C1184">
        <v>12829</v>
      </c>
    </row>
    <row r="1185" spans="1:3" x14ac:dyDescent="0.25">
      <c r="A1185" t="s">
        <v>53</v>
      </c>
      <c r="B1185" t="s">
        <v>1658</v>
      </c>
      <c r="C1185">
        <v>12159</v>
      </c>
    </row>
    <row r="1186" spans="1:3" x14ac:dyDescent="0.25">
      <c r="A1186" t="s">
        <v>53</v>
      </c>
      <c r="B1186" t="s">
        <v>1660</v>
      </c>
      <c r="C1186">
        <v>12722</v>
      </c>
    </row>
    <row r="1187" spans="1:3" x14ac:dyDescent="0.25">
      <c r="A1187" t="s">
        <v>53</v>
      </c>
      <c r="B1187" t="s">
        <v>1661</v>
      </c>
      <c r="C1187">
        <v>12925</v>
      </c>
    </row>
    <row r="1188" spans="1:3" x14ac:dyDescent="0.25">
      <c r="A1188" t="s">
        <v>53</v>
      </c>
      <c r="B1188" t="s">
        <v>1662</v>
      </c>
      <c r="C1188">
        <v>12867</v>
      </c>
    </row>
    <row r="1189" spans="1:3" x14ac:dyDescent="0.25">
      <c r="A1189" t="s">
        <v>53</v>
      </c>
      <c r="B1189" t="s">
        <v>1663</v>
      </c>
      <c r="C1189">
        <v>11193</v>
      </c>
    </row>
    <row r="1190" spans="1:3" x14ac:dyDescent="0.25">
      <c r="A1190" t="s">
        <v>53</v>
      </c>
      <c r="B1190" t="s">
        <v>1269</v>
      </c>
      <c r="C1190">
        <v>12924</v>
      </c>
    </row>
    <row r="1191" spans="1:3" x14ac:dyDescent="0.25">
      <c r="A1191" t="s">
        <v>53</v>
      </c>
      <c r="B1191" t="s">
        <v>411</v>
      </c>
      <c r="C1191">
        <v>12869</v>
      </c>
    </row>
    <row r="1192" spans="1:3" x14ac:dyDescent="0.25">
      <c r="A1192" t="s">
        <v>53</v>
      </c>
      <c r="B1192" t="s">
        <v>1664</v>
      </c>
      <c r="C1192">
        <v>11246</v>
      </c>
    </row>
    <row r="1193" spans="1:3" x14ac:dyDescent="0.25">
      <c r="A1193" t="s">
        <v>53</v>
      </c>
      <c r="B1193" t="s">
        <v>1666</v>
      </c>
      <c r="C1193">
        <v>11504</v>
      </c>
    </row>
    <row r="1194" spans="1:3" x14ac:dyDescent="0.25">
      <c r="A1194" t="s">
        <v>53</v>
      </c>
      <c r="B1194" t="s">
        <v>1667</v>
      </c>
      <c r="C1194">
        <v>12723</v>
      </c>
    </row>
    <row r="1195" spans="1:3" x14ac:dyDescent="0.25">
      <c r="A1195" t="s">
        <v>53</v>
      </c>
      <c r="B1195" t="s">
        <v>1668</v>
      </c>
      <c r="C1195">
        <v>11066</v>
      </c>
    </row>
    <row r="1196" spans="1:3" x14ac:dyDescent="0.25">
      <c r="A1196" t="s">
        <v>53</v>
      </c>
      <c r="B1196" t="s">
        <v>1669</v>
      </c>
      <c r="C1196">
        <v>11249</v>
      </c>
    </row>
    <row r="1197" spans="1:3" x14ac:dyDescent="0.25">
      <c r="A1197" t="s">
        <v>53</v>
      </c>
      <c r="B1197" t="s">
        <v>1670</v>
      </c>
      <c r="C1197">
        <v>10945</v>
      </c>
    </row>
    <row r="1198" spans="1:3" x14ac:dyDescent="0.25">
      <c r="A1198" t="s">
        <v>53</v>
      </c>
      <c r="B1198" t="s">
        <v>1671</v>
      </c>
      <c r="C1198">
        <v>12903</v>
      </c>
    </row>
    <row r="1199" spans="1:3" x14ac:dyDescent="0.25">
      <c r="A1199" t="s">
        <v>53</v>
      </c>
      <c r="B1199" t="s">
        <v>1672</v>
      </c>
      <c r="C1199">
        <v>10729</v>
      </c>
    </row>
    <row r="1200" spans="1:3" x14ac:dyDescent="0.25">
      <c r="A1200" t="s">
        <v>53</v>
      </c>
      <c r="B1200" t="s">
        <v>1673</v>
      </c>
      <c r="C1200">
        <v>11075</v>
      </c>
    </row>
    <row r="1201" spans="1:3" x14ac:dyDescent="0.25">
      <c r="A1201" t="s">
        <v>53</v>
      </c>
      <c r="B1201" t="s">
        <v>1674</v>
      </c>
      <c r="C1201">
        <v>12904</v>
      </c>
    </row>
    <row r="1202" spans="1:3" x14ac:dyDescent="0.25">
      <c r="A1202" t="s">
        <v>53</v>
      </c>
      <c r="B1202" t="s">
        <v>717</v>
      </c>
      <c r="C1202">
        <v>11433</v>
      </c>
    </row>
    <row r="1203" spans="1:3" x14ac:dyDescent="0.25">
      <c r="A1203" t="s">
        <v>53</v>
      </c>
      <c r="B1203" t="s">
        <v>1675</v>
      </c>
      <c r="C1203">
        <v>12421</v>
      </c>
    </row>
    <row r="1204" spans="1:3" x14ac:dyDescent="0.25">
      <c r="A1204" t="s">
        <v>53</v>
      </c>
      <c r="B1204" t="s">
        <v>1677</v>
      </c>
      <c r="C1204">
        <v>11497</v>
      </c>
    </row>
    <row r="1205" spans="1:3" x14ac:dyDescent="0.25">
      <c r="A1205" t="s">
        <v>53</v>
      </c>
      <c r="B1205" t="s">
        <v>1679</v>
      </c>
      <c r="C1205">
        <v>11069</v>
      </c>
    </row>
    <row r="1206" spans="1:3" x14ac:dyDescent="0.25">
      <c r="A1206" t="s">
        <v>1152</v>
      </c>
      <c r="B1206" t="s">
        <v>1153</v>
      </c>
      <c r="C1206">
        <v>12653</v>
      </c>
    </row>
    <row r="1207" spans="1:3" x14ac:dyDescent="0.25">
      <c r="A1207" t="s">
        <v>1152</v>
      </c>
      <c r="B1207" t="s">
        <v>1154</v>
      </c>
      <c r="C1207">
        <v>12663</v>
      </c>
    </row>
    <row r="1208" spans="1:3" x14ac:dyDescent="0.25">
      <c r="A1208" t="s">
        <v>1152</v>
      </c>
      <c r="B1208" t="s">
        <v>1155</v>
      </c>
      <c r="C1208">
        <v>12652</v>
      </c>
    </row>
    <row r="1209" spans="1:3" x14ac:dyDescent="0.25">
      <c r="A1209" t="s">
        <v>1152</v>
      </c>
      <c r="B1209" t="s">
        <v>1156</v>
      </c>
      <c r="C1209">
        <v>12654</v>
      </c>
    </row>
    <row r="1210" spans="1:3" x14ac:dyDescent="0.25">
      <c r="A1210" t="s">
        <v>1152</v>
      </c>
      <c r="B1210" t="s">
        <v>540</v>
      </c>
      <c r="C1210">
        <v>12665</v>
      </c>
    </row>
    <row r="1211" spans="1:3" x14ac:dyDescent="0.25">
      <c r="A1211" t="s">
        <v>1152</v>
      </c>
      <c r="B1211" t="s">
        <v>1157</v>
      </c>
      <c r="C1211">
        <v>12649</v>
      </c>
    </row>
    <row r="1212" spans="1:3" x14ac:dyDescent="0.25">
      <c r="A1212" t="s">
        <v>1152</v>
      </c>
      <c r="B1212" t="s">
        <v>1158</v>
      </c>
      <c r="C1212">
        <v>12651</v>
      </c>
    </row>
    <row r="1213" spans="1:3" x14ac:dyDescent="0.25">
      <c r="A1213" t="s">
        <v>1152</v>
      </c>
      <c r="B1213" t="s">
        <v>1159</v>
      </c>
      <c r="C1213">
        <v>12662</v>
      </c>
    </row>
    <row r="1214" spans="1:3" x14ac:dyDescent="0.25">
      <c r="A1214" t="s">
        <v>1152</v>
      </c>
      <c r="B1214" t="s">
        <v>1160</v>
      </c>
      <c r="C1214">
        <v>12666</v>
      </c>
    </row>
    <row r="1215" spans="1:3" x14ac:dyDescent="0.25">
      <c r="A1215" t="s">
        <v>1152</v>
      </c>
      <c r="B1215" t="s">
        <v>1461</v>
      </c>
      <c r="C1215">
        <v>12636</v>
      </c>
    </row>
    <row r="1216" spans="1:3" x14ac:dyDescent="0.25">
      <c r="A1216" t="s">
        <v>1152</v>
      </c>
      <c r="B1216" t="s">
        <v>1472</v>
      </c>
      <c r="C1216">
        <v>12954</v>
      </c>
    </row>
    <row r="1217" spans="1:3" x14ac:dyDescent="0.25">
      <c r="A1217" t="s">
        <v>1152</v>
      </c>
      <c r="B1217" t="s">
        <v>1161</v>
      </c>
      <c r="C1217">
        <v>12664</v>
      </c>
    </row>
    <row r="1218" spans="1:3" x14ac:dyDescent="0.25">
      <c r="A1218" t="s">
        <v>1152</v>
      </c>
      <c r="B1218" t="s">
        <v>933</v>
      </c>
      <c r="C1218">
        <v>12650</v>
      </c>
    </row>
    <row r="1219" spans="1:3" x14ac:dyDescent="0.25">
      <c r="A1219" t="s">
        <v>54</v>
      </c>
      <c r="B1219" t="s">
        <v>1612</v>
      </c>
      <c r="C1219">
        <v>10780</v>
      </c>
    </row>
    <row r="1220" spans="1:3" x14ac:dyDescent="0.25">
      <c r="A1220" t="s">
        <v>54</v>
      </c>
      <c r="B1220" t="s">
        <v>1619</v>
      </c>
      <c r="C1220">
        <v>10998</v>
      </c>
    </row>
    <row r="1221" spans="1:3" x14ac:dyDescent="0.25">
      <c r="A1221" t="s">
        <v>55</v>
      </c>
      <c r="B1221" t="s">
        <v>1227</v>
      </c>
      <c r="C1221">
        <v>11321</v>
      </c>
    </row>
    <row r="1222" spans="1:3" x14ac:dyDescent="0.25">
      <c r="A1222" t="s">
        <v>55</v>
      </c>
      <c r="B1222" t="s">
        <v>271</v>
      </c>
      <c r="C1222">
        <v>10402</v>
      </c>
    </row>
    <row r="1223" spans="1:3" x14ac:dyDescent="0.25">
      <c r="A1223" t="s">
        <v>55</v>
      </c>
      <c r="B1223" t="s">
        <v>1162</v>
      </c>
      <c r="C1223">
        <v>11252</v>
      </c>
    </row>
    <row r="1224" spans="1:3" x14ac:dyDescent="0.25">
      <c r="A1224" t="s">
        <v>55</v>
      </c>
      <c r="B1224" t="s">
        <v>337</v>
      </c>
      <c r="C1224">
        <v>11842</v>
      </c>
    </row>
    <row r="1225" spans="1:3" x14ac:dyDescent="0.25">
      <c r="A1225" t="s">
        <v>55</v>
      </c>
      <c r="B1225" t="s">
        <v>385</v>
      </c>
      <c r="C1225">
        <v>10272</v>
      </c>
    </row>
    <row r="1226" spans="1:3" x14ac:dyDescent="0.25">
      <c r="A1226" t="s">
        <v>55</v>
      </c>
      <c r="B1226" t="s">
        <v>396</v>
      </c>
      <c r="C1226">
        <v>10503</v>
      </c>
    </row>
    <row r="1227" spans="1:3" x14ac:dyDescent="0.25">
      <c r="A1227" t="s">
        <v>55</v>
      </c>
      <c r="B1227" t="s">
        <v>408</v>
      </c>
      <c r="C1227">
        <v>11120</v>
      </c>
    </row>
    <row r="1228" spans="1:3" x14ac:dyDescent="0.25">
      <c r="A1228" t="s">
        <v>55</v>
      </c>
      <c r="B1228" t="s">
        <v>419</v>
      </c>
      <c r="C1228">
        <v>11414</v>
      </c>
    </row>
    <row r="1229" spans="1:3" x14ac:dyDescent="0.25">
      <c r="A1229" t="s">
        <v>55</v>
      </c>
      <c r="B1229" t="s">
        <v>1294</v>
      </c>
      <c r="C1229">
        <v>12833</v>
      </c>
    </row>
    <row r="1230" spans="1:3" x14ac:dyDescent="0.25">
      <c r="A1230" t="s">
        <v>55</v>
      </c>
      <c r="B1230" t="s">
        <v>466</v>
      </c>
      <c r="C1230">
        <v>12259</v>
      </c>
    </row>
    <row r="1231" spans="1:3" x14ac:dyDescent="0.25">
      <c r="A1231" t="s">
        <v>55</v>
      </c>
      <c r="B1231" t="s">
        <v>478</v>
      </c>
      <c r="C1231">
        <v>12396</v>
      </c>
    </row>
    <row r="1232" spans="1:3" x14ac:dyDescent="0.25">
      <c r="A1232" t="s">
        <v>55</v>
      </c>
      <c r="B1232" t="s">
        <v>492</v>
      </c>
      <c r="C1232">
        <v>11184</v>
      </c>
    </row>
    <row r="1233" spans="1:3" x14ac:dyDescent="0.25">
      <c r="A1233" t="s">
        <v>55</v>
      </c>
      <c r="B1233" t="s">
        <v>522</v>
      </c>
      <c r="C1233">
        <v>11323</v>
      </c>
    </row>
    <row r="1234" spans="1:3" x14ac:dyDescent="0.25">
      <c r="A1234" t="s">
        <v>55</v>
      </c>
      <c r="B1234" t="s">
        <v>544</v>
      </c>
      <c r="C1234">
        <v>12190</v>
      </c>
    </row>
    <row r="1235" spans="1:3" x14ac:dyDescent="0.25">
      <c r="A1235" t="s">
        <v>55</v>
      </c>
      <c r="B1235" t="s">
        <v>567</v>
      </c>
      <c r="C1235">
        <v>10557</v>
      </c>
    </row>
    <row r="1236" spans="1:3" x14ac:dyDescent="0.25">
      <c r="A1236" t="s">
        <v>55</v>
      </c>
      <c r="B1236" t="s">
        <v>572</v>
      </c>
      <c r="C1236">
        <v>10727</v>
      </c>
    </row>
    <row r="1237" spans="1:3" x14ac:dyDescent="0.25">
      <c r="A1237" t="s">
        <v>55</v>
      </c>
      <c r="B1237" t="s">
        <v>1349</v>
      </c>
      <c r="C1237">
        <v>13006</v>
      </c>
    </row>
    <row r="1238" spans="1:3" x14ac:dyDescent="0.25">
      <c r="A1238" t="s">
        <v>55</v>
      </c>
      <c r="B1238" t="s">
        <v>592</v>
      </c>
      <c r="C1238">
        <v>12179</v>
      </c>
    </row>
    <row r="1239" spans="1:3" x14ac:dyDescent="0.25">
      <c r="A1239" t="s">
        <v>55</v>
      </c>
      <c r="B1239" t="s">
        <v>177</v>
      </c>
      <c r="C1239">
        <v>12180</v>
      </c>
    </row>
    <row r="1240" spans="1:3" x14ac:dyDescent="0.25">
      <c r="A1240" t="s">
        <v>55</v>
      </c>
      <c r="B1240" t="s">
        <v>641</v>
      </c>
      <c r="C1240">
        <v>11080</v>
      </c>
    </row>
    <row r="1241" spans="1:3" x14ac:dyDescent="0.25">
      <c r="A1241" t="s">
        <v>55</v>
      </c>
      <c r="B1241" t="s">
        <v>652</v>
      </c>
      <c r="C1241">
        <v>12176</v>
      </c>
    </row>
    <row r="1242" spans="1:3" x14ac:dyDescent="0.25">
      <c r="A1242" t="s">
        <v>55</v>
      </c>
      <c r="B1242" t="s">
        <v>674</v>
      </c>
      <c r="C1242">
        <v>12175</v>
      </c>
    </row>
    <row r="1243" spans="1:3" x14ac:dyDescent="0.25">
      <c r="A1243" t="s">
        <v>55</v>
      </c>
      <c r="B1243" t="s">
        <v>1420</v>
      </c>
      <c r="C1243">
        <v>11923</v>
      </c>
    </row>
    <row r="1244" spans="1:3" x14ac:dyDescent="0.25">
      <c r="A1244" t="s">
        <v>55</v>
      </c>
      <c r="B1244" t="s">
        <v>1163</v>
      </c>
      <c r="C1244">
        <v>12806</v>
      </c>
    </row>
    <row r="1245" spans="1:3" x14ac:dyDescent="0.25">
      <c r="A1245" t="s">
        <v>55</v>
      </c>
      <c r="B1245" t="s">
        <v>733</v>
      </c>
      <c r="C1245">
        <v>11318</v>
      </c>
    </row>
    <row r="1246" spans="1:3" x14ac:dyDescent="0.25">
      <c r="A1246" t="s">
        <v>55</v>
      </c>
      <c r="B1246" t="s">
        <v>750</v>
      </c>
      <c r="C1246">
        <v>12178</v>
      </c>
    </row>
    <row r="1247" spans="1:3" x14ac:dyDescent="0.25">
      <c r="A1247" t="s">
        <v>55</v>
      </c>
      <c r="B1247" t="s">
        <v>760</v>
      </c>
      <c r="C1247">
        <v>10907</v>
      </c>
    </row>
    <row r="1248" spans="1:3" x14ac:dyDescent="0.25">
      <c r="A1248" t="s">
        <v>55</v>
      </c>
      <c r="B1248" t="s">
        <v>853</v>
      </c>
      <c r="C1248">
        <v>10489</v>
      </c>
    </row>
    <row r="1249" spans="1:3" x14ac:dyDescent="0.25">
      <c r="A1249" t="s">
        <v>55</v>
      </c>
      <c r="B1249" t="s">
        <v>856</v>
      </c>
      <c r="C1249">
        <v>11232</v>
      </c>
    </row>
    <row r="1250" spans="1:3" x14ac:dyDescent="0.25">
      <c r="A1250" t="s">
        <v>55</v>
      </c>
      <c r="B1250" t="s">
        <v>1478</v>
      </c>
      <c r="C1250">
        <v>11330</v>
      </c>
    </row>
    <row r="1251" spans="1:3" x14ac:dyDescent="0.25">
      <c r="A1251" t="s">
        <v>55</v>
      </c>
      <c r="B1251" t="s">
        <v>926</v>
      </c>
      <c r="C1251">
        <v>11395</v>
      </c>
    </row>
    <row r="1252" spans="1:3" x14ac:dyDescent="0.25">
      <c r="A1252" t="s">
        <v>1164</v>
      </c>
      <c r="B1252" t="s">
        <v>1220</v>
      </c>
      <c r="C1252">
        <v>12939</v>
      </c>
    </row>
    <row r="1253" spans="1:3" x14ac:dyDescent="0.25">
      <c r="A1253" t="s">
        <v>1164</v>
      </c>
      <c r="B1253" t="s">
        <v>255</v>
      </c>
      <c r="C1253">
        <v>10913</v>
      </c>
    </row>
    <row r="1254" spans="1:3" x14ac:dyDescent="0.25">
      <c r="A1254" t="s">
        <v>1164</v>
      </c>
      <c r="B1254" t="s">
        <v>259</v>
      </c>
      <c r="C1254">
        <v>11300</v>
      </c>
    </row>
    <row r="1255" spans="1:3" x14ac:dyDescent="0.25">
      <c r="A1255" t="s">
        <v>1164</v>
      </c>
      <c r="B1255" t="s">
        <v>263</v>
      </c>
      <c r="C1255">
        <v>11974</v>
      </c>
    </row>
    <row r="1256" spans="1:3" x14ac:dyDescent="0.25">
      <c r="A1256" t="s">
        <v>1164</v>
      </c>
      <c r="B1256" t="s">
        <v>1165</v>
      </c>
      <c r="C1256">
        <v>11179</v>
      </c>
    </row>
    <row r="1257" spans="1:3" x14ac:dyDescent="0.25">
      <c r="A1257" t="s">
        <v>1164</v>
      </c>
      <c r="B1257" t="s">
        <v>334</v>
      </c>
      <c r="C1257">
        <v>11127</v>
      </c>
    </row>
    <row r="1258" spans="1:3" x14ac:dyDescent="0.25">
      <c r="A1258" t="s">
        <v>1164</v>
      </c>
      <c r="B1258" t="s">
        <v>1082</v>
      </c>
      <c r="C1258">
        <v>12313</v>
      </c>
    </row>
    <row r="1259" spans="1:3" x14ac:dyDescent="0.25">
      <c r="A1259" t="s">
        <v>1164</v>
      </c>
      <c r="B1259" t="s">
        <v>350</v>
      </c>
      <c r="C1259">
        <v>11296</v>
      </c>
    </row>
    <row r="1260" spans="1:3" x14ac:dyDescent="0.25">
      <c r="A1260" t="s">
        <v>1164</v>
      </c>
      <c r="B1260" t="s">
        <v>1268</v>
      </c>
      <c r="C1260">
        <v>10620</v>
      </c>
    </row>
    <row r="1261" spans="1:3" x14ac:dyDescent="0.25">
      <c r="A1261" t="s">
        <v>1164</v>
      </c>
      <c r="B1261" t="s">
        <v>393</v>
      </c>
      <c r="C1261">
        <v>10659</v>
      </c>
    </row>
    <row r="1262" spans="1:3" x14ac:dyDescent="0.25">
      <c r="A1262" t="s">
        <v>1164</v>
      </c>
      <c r="B1262" t="s">
        <v>1282</v>
      </c>
      <c r="C1262">
        <v>11141</v>
      </c>
    </row>
    <row r="1263" spans="1:3" x14ac:dyDescent="0.25">
      <c r="A1263" t="s">
        <v>1164</v>
      </c>
      <c r="B1263" t="s">
        <v>1307</v>
      </c>
      <c r="C1263">
        <v>12752</v>
      </c>
    </row>
    <row r="1264" spans="1:3" x14ac:dyDescent="0.25">
      <c r="A1264" t="s">
        <v>1164</v>
      </c>
      <c r="B1264" t="s">
        <v>1310</v>
      </c>
      <c r="C1264">
        <v>12418</v>
      </c>
    </row>
    <row r="1265" spans="1:3" x14ac:dyDescent="0.25">
      <c r="A1265" t="s">
        <v>1164</v>
      </c>
      <c r="B1265" t="s">
        <v>464</v>
      </c>
      <c r="C1265">
        <v>12077</v>
      </c>
    </row>
    <row r="1266" spans="1:3" x14ac:dyDescent="0.25">
      <c r="A1266" t="s">
        <v>1164</v>
      </c>
      <c r="B1266" t="s">
        <v>471</v>
      </c>
      <c r="C1266">
        <v>11238</v>
      </c>
    </row>
    <row r="1267" spans="1:3" x14ac:dyDescent="0.25">
      <c r="A1267" t="s">
        <v>1164</v>
      </c>
      <c r="B1267" t="s">
        <v>1320</v>
      </c>
      <c r="C1267">
        <v>12330</v>
      </c>
    </row>
    <row r="1268" spans="1:3" x14ac:dyDescent="0.25">
      <c r="A1268" t="s">
        <v>1164</v>
      </c>
      <c r="B1268" t="s">
        <v>491</v>
      </c>
      <c r="C1268">
        <v>10501</v>
      </c>
    </row>
    <row r="1269" spans="1:3" x14ac:dyDescent="0.25">
      <c r="A1269" t="s">
        <v>1164</v>
      </c>
      <c r="B1269" t="s">
        <v>542</v>
      </c>
      <c r="C1269">
        <v>11149</v>
      </c>
    </row>
    <row r="1270" spans="1:3" x14ac:dyDescent="0.25">
      <c r="A1270" t="s">
        <v>1164</v>
      </c>
      <c r="B1270" t="s">
        <v>568</v>
      </c>
      <c r="C1270">
        <v>11985</v>
      </c>
    </row>
    <row r="1271" spans="1:3" x14ac:dyDescent="0.25">
      <c r="A1271" t="s">
        <v>1164</v>
      </c>
      <c r="B1271" t="s">
        <v>580</v>
      </c>
      <c r="C1271">
        <v>10519</v>
      </c>
    </row>
    <row r="1272" spans="1:3" x14ac:dyDescent="0.25">
      <c r="A1272" t="s">
        <v>1164</v>
      </c>
      <c r="B1272" t="s">
        <v>1046</v>
      </c>
      <c r="C1272">
        <v>10701</v>
      </c>
    </row>
    <row r="1273" spans="1:3" x14ac:dyDescent="0.25">
      <c r="A1273" t="s">
        <v>1164</v>
      </c>
      <c r="B1273" t="s">
        <v>1362</v>
      </c>
      <c r="C1273">
        <v>11248</v>
      </c>
    </row>
    <row r="1274" spans="1:3" x14ac:dyDescent="0.25">
      <c r="A1274" t="s">
        <v>1164</v>
      </c>
      <c r="B1274" t="s">
        <v>1166</v>
      </c>
      <c r="C1274">
        <v>11432</v>
      </c>
    </row>
    <row r="1275" spans="1:3" x14ac:dyDescent="0.25">
      <c r="A1275" t="s">
        <v>1164</v>
      </c>
      <c r="B1275" t="s">
        <v>1372</v>
      </c>
      <c r="C1275">
        <v>11921</v>
      </c>
    </row>
    <row r="1276" spans="1:3" x14ac:dyDescent="0.25">
      <c r="A1276" t="s">
        <v>1164</v>
      </c>
      <c r="B1276" t="s">
        <v>1381</v>
      </c>
      <c r="C1276">
        <v>11576</v>
      </c>
    </row>
    <row r="1277" spans="1:3" x14ac:dyDescent="0.25">
      <c r="A1277" t="s">
        <v>1164</v>
      </c>
      <c r="B1277" t="s">
        <v>659</v>
      </c>
      <c r="C1277">
        <v>11376</v>
      </c>
    </row>
    <row r="1278" spans="1:3" x14ac:dyDescent="0.25">
      <c r="A1278" t="s">
        <v>1164</v>
      </c>
      <c r="B1278" t="s">
        <v>664</v>
      </c>
      <c r="C1278">
        <v>10549</v>
      </c>
    </row>
    <row r="1279" spans="1:3" x14ac:dyDescent="0.25">
      <c r="A1279" t="s">
        <v>1164</v>
      </c>
      <c r="B1279" t="s">
        <v>679</v>
      </c>
      <c r="C1279">
        <v>11412</v>
      </c>
    </row>
    <row r="1280" spans="1:3" x14ac:dyDescent="0.25">
      <c r="A1280" t="s">
        <v>1164</v>
      </c>
      <c r="B1280" t="s">
        <v>711</v>
      </c>
      <c r="C1280">
        <v>11319</v>
      </c>
    </row>
    <row r="1281" spans="1:3" x14ac:dyDescent="0.25">
      <c r="A1281" t="s">
        <v>1164</v>
      </c>
      <c r="B1281" t="s">
        <v>716</v>
      </c>
      <c r="C1281">
        <v>11469</v>
      </c>
    </row>
    <row r="1282" spans="1:3" x14ac:dyDescent="0.25">
      <c r="A1282" t="s">
        <v>1164</v>
      </c>
      <c r="B1282" t="s">
        <v>734</v>
      </c>
      <c r="C1282">
        <v>11189</v>
      </c>
    </row>
    <row r="1283" spans="1:3" x14ac:dyDescent="0.25">
      <c r="A1283" t="s">
        <v>1164</v>
      </c>
      <c r="B1283" t="s">
        <v>736</v>
      </c>
      <c r="C1283">
        <v>11340</v>
      </c>
    </row>
    <row r="1284" spans="1:3" x14ac:dyDescent="0.25">
      <c r="A1284" t="s">
        <v>1164</v>
      </c>
      <c r="B1284" t="s">
        <v>1432</v>
      </c>
      <c r="C1284">
        <v>12182</v>
      </c>
    </row>
    <row r="1285" spans="1:3" x14ac:dyDescent="0.25">
      <c r="A1285" t="s">
        <v>1164</v>
      </c>
      <c r="B1285" t="s">
        <v>1435</v>
      </c>
      <c r="C1285">
        <v>10288</v>
      </c>
    </row>
    <row r="1286" spans="1:3" x14ac:dyDescent="0.25">
      <c r="A1286" t="s">
        <v>1164</v>
      </c>
      <c r="B1286" t="s">
        <v>1439</v>
      </c>
      <c r="C1286">
        <v>12989</v>
      </c>
    </row>
    <row r="1287" spans="1:3" x14ac:dyDescent="0.25">
      <c r="A1287" t="s">
        <v>1164</v>
      </c>
      <c r="B1287" t="s">
        <v>1061</v>
      </c>
      <c r="C1287">
        <v>10393</v>
      </c>
    </row>
    <row r="1288" spans="1:3" x14ac:dyDescent="0.25">
      <c r="A1288" t="s">
        <v>1164</v>
      </c>
      <c r="B1288" t="s">
        <v>768</v>
      </c>
      <c r="C1288">
        <v>12172</v>
      </c>
    </row>
    <row r="1289" spans="1:3" x14ac:dyDescent="0.25">
      <c r="A1289" t="s">
        <v>1164</v>
      </c>
      <c r="B1289" t="s">
        <v>783</v>
      </c>
      <c r="C1289">
        <v>12518</v>
      </c>
    </row>
    <row r="1290" spans="1:3" x14ac:dyDescent="0.25">
      <c r="A1290" t="s">
        <v>1164</v>
      </c>
      <c r="B1290" t="s">
        <v>791</v>
      </c>
      <c r="C1290">
        <v>12392</v>
      </c>
    </row>
    <row r="1291" spans="1:3" x14ac:dyDescent="0.25">
      <c r="A1291" t="s">
        <v>1164</v>
      </c>
      <c r="B1291" t="s">
        <v>809</v>
      </c>
      <c r="C1291">
        <v>10679</v>
      </c>
    </row>
    <row r="1292" spans="1:3" x14ac:dyDescent="0.25">
      <c r="A1292" t="s">
        <v>1164</v>
      </c>
      <c r="B1292" t="s">
        <v>1167</v>
      </c>
      <c r="C1292">
        <v>12196</v>
      </c>
    </row>
    <row r="1293" spans="1:3" x14ac:dyDescent="0.25">
      <c r="A1293" t="s">
        <v>1164</v>
      </c>
      <c r="B1293" t="s">
        <v>1468</v>
      </c>
      <c r="C1293">
        <v>12998</v>
      </c>
    </row>
    <row r="1294" spans="1:3" x14ac:dyDescent="0.25">
      <c r="A1294" t="s">
        <v>1164</v>
      </c>
      <c r="B1294" t="s">
        <v>846</v>
      </c>
      <c r="C1294">
        <v>11123</v>
      </c>
    </row>
    <row r="1295" spans="1:3" x14ac:dyDescent="0.25">
      <c r="A1295" t="s">
        <v>1164</v>
      </c>
      <c r="B1295" t="s">
        <v>1475</v>
      </c>
      <c r="C1295">
        <v>12251</v>
      </c>
    </row>
    <row r="1296" spans="1:3" x14ac:dyDescent="0.25">
      <c r="A1296" t="s">
        <v>1164</v>
      </c>
      <c r="B1296" t="s">
        <v>1482</v>
      </c>
      <c r="C1296">
        <v>12053</v>
      </c>
    </row>
    <row r="1297" spans="1:3" x14ac:dyDescent="0.25">
      <c r="A1297" t="s">
        <v>1164</v>
      </c>
      <c r="B1297" t="s">
        <v>870</v>
      </c>
      <c r="C1297">
        <v>12227</v>
      </c>
    </row>
    <row r="1298" spans="1:3" x14ac:dyDescent="0.25">
      <c r="A1298" t="s">
        <v>1164</v>
      </c>
      <c r="B1298" t="s">
        <v>1496</v>
      </c>
      <c r="C1298">
        <v>12419</v>
      </c>
    </row>
    <row r="1299" spans="1:3" x14ac:dyDescent="0.25">
      <c r="A1299" t="s">
        <v>1164</v>
      </c>
      <c r="B1299" t="s">
        <v>930</v>
      </c>
      <c r="C1299">
        <v>11920</v>
      </c>
    </row>
    <row r="1300" spans="1:3" x14ac:dyDescent="0.25">
      <c r="A1300" t="s">
        <v>1164</v>
      </c>
      <c r="B1300" t="s">
        <v>1497</v>
      </c>
      <c r="C1300">
        <v>10268</v>
      </c>
    </row>
    <row r="1301" spans="1:3" x14ac:dyDescent="0.25">
      <c r="A1301" t="s">
        <v>56</v>
      </c>
      <c r="B1301" t="s">
        <v>215</v>
      </c>
      <c r="C1301">
        <v>10711</v>
      </c>
    </row>
    <row r="1302" spans="1:3" x14ac:dyDescent="0.25">
      <c r="A1302" t="s">
        <v>56</v>
      </c>
      <c r="B1302" t="s">
        <v>251</v>
      </c>
      <c r="C1302">
        <v>12546</v>
      </c>
    </row>
    <row r="1303" spans="1:3" x14ac:dyDescent="0.25">
      <c r="A1303" t="s">
        <v>56</v>
      </c>
      <c r="B1303" t="s">
        <v>1168</v>
      </c>
      <c r="C1303">
        <v>10682</v>
      </c>
    </row>
    <row r="1304" spans="1:3" x14ac:dyDescent="0.25">
      <c r="A1304" t="s">
        <v>56</v>
      </c>
      <c r="B1304" t="s">
        <v>259</v>
      </c>
      <c r="C1304">
        <v>10720</v>
      </c>
    </row>
    <row r="1305" spans="1:3" x14ac:dyDescent="0.25">
      <c r="A1305" t="s">
        <v>56</v>
      </c>
      <c r="B1305" t="s">
        <v>1169</v>
      </c>
      <c r="C1305">
        <v>10367</v>
      </c>
    </row>
    <row r="1306" spans="1:3" x14ac:dyDescent="0.25">
      <c r="A1306" t="s">
        <v>56</v>
      </c>
      <c r="B1306" t="s">
        <v>287</v>
      </c>
      <c r="C1306">
        <v>10929</v>
      </c>
    </row>
    <row r="1307" spans="1:3" x14ac:dyDescent="0.25">
      <c r="A1307" t="s">
        <v>56</v>
      </c>
      <c r="B1307" t="s">
        <v>292</v>
      </c>
      <c r="C1307">
        <v>12316</v>
      </c>
    </row>
    <row r="1308" spans="1:3" x14ac:dyDescent="0.25">
      <c r="A1308" t="s">
        <v>56</v>
      </c>
      <c r="B1308" t="s">
        <v>298</v>
      </c>
      <c r="C1308">
        <v>12547</v>
      </c>
    </row>
    <row r="1309" spans="1:3" x14ac:dyDescent="0.25">
      <c r="A1309" t="s">
        <v>56</v>
      </c>
      <c r="B1309" t="s">
        <v>321</v>
      </c>
      <c r="C1309">
        <v>10919</v>
      </c>
    </row>
    <row r="1310" spans="1:3" x14ac:dyDescent="0.25">
      <c r="A1310" t="s">
        <v>56</v>
      </c>
      <c r="B1310" t="s">
        <v>332</v>
      </c>
      <c r="C1310">
        <v>10692</v>
      </c>
    </row>
    <row r="1311" spans="1:3" x14ac:dyDescent="0.25">
      <c r="A1311" t="s">
        <v>56</v>
      </c>
      <c r="B1311" t="s">
        <v>1170</v>
      </c>
      <c r="C1311">
        <v>10750</v>
      </c>
    </row>
    <row r="1312" spans="1:3" x14ac:dyDescent="0.25">
      <c r="A1312" t="s">
        <v>56</v>
      </c>
      <c r="B1312" t="s">
        <v>372</v>
      </c>
      <c r="C1312">
        <v>12548</v>
      </c>
    </row>
    <row r="1313" spans="1:3" x14ac:dyDescent="0.25">
      <c r="A1313" t="s">
        <v>56</v>
      </c>
      <c r="B1313" t="s">
        <v>1171</v>
      </c>
      <c r="C1313">
        <v>10462</v>
      </c>
    </row>
    <row r="1314" spans="1:3" x14ac:dyDescent="0.25">
      <c r="A1314" t="s">
        <v>56</v>
      </c>
      <c r="B1314" t="s">
        <v>405</v>
      </c>
      <c r="C1314">
        <v>10469</v>
      </c>
    </row>
    <row r="1315" spans="1:3" x14ac:dyDescent="0.25">
      <c r="A1315" t="s">
        <v>56</v>
      </c>
      <c r="B1315" t="s">
        <v>1288</v>
      </c>
      <c r="C1315">
        <v>12876</v>
      </c>
    </row>
    <row r="1316" spans="1:3" x14ac:dyDescent="0.25">
      <c r="A1316" t="s">
        <v>56</v>
      </c>
      <c r="B1316" t="s">
        <v>443</v>
      </c>
      <c r="C1316">
        <v>10804</v>
      </c>
    </row>
    <row r="1317" spans="1:3" x14ac:dyDescent="0.25">
      <c r="A1317" t="s">
        <v>56</v>
      </c>
      <c r="B1317" t="s">
        <v>453</v>
      </c>
      <c r="C1317">
        <v>11260</v>
      </c>
    </row>
    <row r="1318" spans="1:3" x14ac:dyDescent="0.25">
      <c r="A1318" t="s">
        <v>56</v>
      </c>
      <c r="B1318" t="s">
        <v>467</v>
      </c>
      <c r="C1318">
        <v>12545</v>
      </c>
    </row>
    <row r="1319" spans="1:3" x14ac:dyDescent="0.25">
      <c r="A1319" t="s">
        <v>56</v>
      </c>
      <c r="B1319" t="s">
        <v>485</v>
      </c>
      <c r="C1319">
        <v>12794</v>
      </c>
    </row>
    <row r="1320" spans="1:3" x14ac:dyDescent="0.25">
      <c r="A1320" t="s">
        <v>56</v>
      </c>
      <c r="B1320" t="s">
        <v>1172</v>
      </c>
      <c r="C1320">
        <v>10454</v>
      </c>
    </row>
    <row r="1321" spans="1:3" x14ac:dyDescent="0.25">
      <c r="A1321" t="s">
        <v>56</v>
      </c>
      <c r="B1321" t="s">
        <v>506</v>
      </c>
      <c r="C1321">
        <v>10762</v>
      </c>
    </row>
    <row r="1322" spans="1:3" x14ac:dyDescent="0.25">
      <c r="A1322" t="s">
        <v>56</v>
      </c>
      <c r="B1322" t="s">
        <v>1043</v>
      </c>
      <c r="C1322">
        <v>10536</v>
      </c>
    </row>
    <row r="1323" spans="1:3" x14ac:dyDescent="0.25">
      <c r="A1323" t="s">
        <v>56</v>
      </c>
      <c r="B1323" t="s">
        <v>532</v>
      </c>
      <c r="C1323">
        <v>10714</v>
      </c>
    </row>
    <row r="1324" spans="1:3" x14ac:dyDescent="0.25">
      <c r="A1324" t="s">
        <v>56</v>
      </c>
      <c r="B1324" t="s">
        <v>670</v>
      </c>
      <c r="C1324">
        <v>11008</v>
      </c>
    </row>
    <row r="1325" spans="1:3" x14ac:dyDescent="0.25">
      <c r="A1325" t="s">
        <v>56</v>
      </c>
      <c r="B1325" t="s">
        <v>1411</v>
      </c>
      <c r="C1325">
        <v>12861</v>
      </c>
    </row>
    <row r="1326" spans="1:3" x14ac:dyDescent="0.25">
      <c r="A1326" t="s">
        <v>56</v>
      </c>
      <c r="B1326" t="s">
        <v>787</v>
      </c>
      <c r="C1326">
        <v>10499</v>
      </c>
    </row>
    <row r="1327" spans="1:3" x14ac:dyDescent="0.25">
      <c r="A1327" t="s">
        <v>56</v>
      </c>
      <c r="B1327" t="s">
        <v>806</v>
      </c>
      <c r="C1327">
        <v>10444</v>
      </c>
    </row>
    <row r="1328" spans="1:3" x14ac:dyDescent="0.25">
      <c r="A1328" t="s">
        <v>56</v>
      </c>
      <c r="B1328" t="s">
        <v>831</v>
      </c>
      <c r="C1328">
        <v>10956</v>
      </c>
    </row>
    <row r="1329" spans="1:3" x14ac:dyDescent="0.25">
      <c r="A1329" t="s">
        <v>56</v>
      </c>
      <c r="B1329" t="s">
        <v>849</v>
      </c>
      <c r="C1329">
        <v>10547</v>
      </c>
    </row>
    <row r="1330" spans="1:3" x14ac:dyDescent="0.25">
      <c r="A1330" t="s">
        <v>56</v>
      </c>
      <c r="B1330" t="s">
        <v>860</v>
      </c>
      <c r="C1330">
        <v>11058</v>
      </c>
    </row>
    <row r="1331" spans="1:3" x14ac:dyDescent="0.25">
      <c r="A1331" t="s">
        <v>56</v>
      </c>
      <c r="B1331" t="s">
        <v>1173</v>
      </c>
      <c r="C1331">
        <v>10378</v>
      </c>
    </row>
    <row r="1332" spans="1:3" x14ac:dyDescent="0.25">
      <c r="A1332" t="s">
        <v>56</v>
      </c>
      <c r="B1332" t="s">
        <v>911</v>
      </c>
      <c r="C1332">
        <v>11067</v>
      </c>
    </row>
    <row r="1333" spans="1:3" x14ac:dyDescent="0.25">
      <c r="A1333" t="s">
        <v>56</v>
      </c>
      <c r="B1333" t="s">
        <v>922</v>
      </c>
      <c r="C1333">
        <v>11138</v>
      </c>
    </row>
    <row r="1334" spans="1:3" x14ac:dyDescent="0.25">
      <c r="A1334" t="s">
        <v>56</v>
      </c>
      <c r="B1334" t="s">
        <v>1174</v>
      </c>
      <c r="C1334">
        <v>10680</v>
      </c>
    </row>
    <row r="1335" spans="1:3" x14ac:dyDescent="0.25">
      <c r="A1335" t="s">
        <v>1175</v>
      </c>
      <c r="B1335" t="s">
        <v>217</v>
      </c>
      <c r="C1335">
        <v>12254</v>
      </c>
    </row>
    <row r="1336" spans="1:3" x14ac:dyDescent="0.25">
      <c r="A1336" t="s">
        <v>1175</v>
      </c>
      <c r="B1336" t="s">
        <v>1176</v>
      </c>
      <c r="C1336">
        <v>12272</v>
      </c>
    </row>
    <row r="1337" spans="1:3" x14ac:dyDescent="0.25">
      <c r="A1337" t="s">
        <v>1175</v>
      </c>
      <c r="B1337" t="s">
        <v>1240</v>
      </c>
      <c r="C1337">
        <v>12944</v>
      </c>
    </row>
    <row r="1338" spans="1:3" x14ac:dyDescent="0.25">
      <c r="A1338" t="s">
        <v>1175</v>
      </c>
      <c r="B1338" t="s">
        <v>314</v>
      </c>
      <c r="C1338">
        <v>12257</v>
      </c>
    </row>
    <row r="1339" spans="1:3" x14ac:dyDescent="0.25">
      <c r="A1339" t="s">
        <v>1175</v>
      </c>
      <c r="B1339" t="s">
        <v>324</v>
      </c>
      <c r="C1339">
        <v>12552</v>
      </c>
    </row>
    <row r="1340" spans="1:3" x14ac:dyDescent="0.25">
      <c r="A1340" t="s">
        <v>1175</v>
      </c>
      <c r="B1340" t="s">
        <v>410</v>
      </c>
      <c r="C1340">
        <v>12258</v>
      </c>
    </row>
    <row r="1341" spans="1:3" x14ac:dyDescent="0.25">
      <c r="A1341" t="s">
        <v>1175</v>
      </c>
      <c r="B1341" t="s">
        <v>1286</v>
      </c>
      <c r="C1341">
        <v>12898</v>
      </c>
    </row>
    <row r="1342" spans="1:3" x14ac:dyDescent="0.25">
      <c r="A1342" t="s">
        <v>1175</v>
      </c>
      <c r="B1342" t="s">
        <v>1324</v>
      </c>
      <c r="C1342">
        <v>12945</v>
      </c>
    </row>
    <row r="1343" spans="1:3" x14ac:dyDescent="0.25">
      <c r="A1343" t="s">
        <v>1175</v>
      </c>
      <c r="B1343" t="s">
        <v>526</v>
      </c>
      <c r="C1343">
        <v>12260</v>
      </c>
    </row>
    <row r="1344" spans="1:3" x14ac:dyDescent="0.25">
      <c r="A1344" t="s">
        <v>1175</v>
      </c>
      <c r="B1344" t="s">
        <v>548</v>
      </c>
      <c r="C1344">
        <v>12261</v>
      </c>
    </row>
    <row r="1345" spans="1:3" x14ac:dyDescent="0.25">
      <c r="A1345" t="s">
        <v>1175</v>
      </c>
      <c r="B1345" t="s">
        <v>1177</v>
      </c>
      <c r="C1345">
        <v>12553</v>
      </c>
    </row>
    <row r="1346" spans="1:3" x14ac:dyDescent="0.25">
      <c r="A1346" t="s">
        <v>1175</v>
      </c>
      <c r="B1346" t="s">
        <v>600</v>
      </c>
      <c r="C1346">
        <v>12342</v>
      </c>
    </row>
    <row r="1347" spans="1:3" x14ac:dyDescent="0.25">
      <c r="A1347" t="s">
        <v>1175</v>
      </c>
      <c r="B1347" t="s">
        <v>618</v>
      </c>
      <c r="C1347">
        <v>11241</v>
      </c>
    </row>
    <row r="1348" spans="1:3" x14ac:dyDescent="0.25">
      <c r="A1348" t="s">
        <v>1175</v>
      </c>
      <c r="B1348" t="s">
        <v>620</v>
      </c>
      <c r="C1348">
        <v>12279</v>
      </c>
    </row>
    <row r="1349" spans="1:3" x14ac:dyDescent="0.25">
      <c r="A1349" t="s">
        <v>1175</v>
      </c>
      <c r="B1349" t="s">
        <v>622</v>
      </c>
      <c r="C1349">
        <v>12263</v>
      </c>
    </row>
    <row r="1350" spans="1:3" x14ac:dyDescent="0.25">
      <c r="A1350" t="s">
        <v>1175</v>
      </c>
      <c r="B1350" t="s">
        <v>1395</v>
      </c>
      <c r="C1350">
        <v>12784</v>
      </c>
    </row>
    <row r="1351" spans="1:3" x14ac:dyDescent="0.25">
      <c r="A1351" t="s">
        <v>1175</v>
      </c>
      <c r="B1351" t="s">
        <v>687</v>
      </c>
      <c r="C1351">
        <v>12335</v>
      </c>
    </row>
    <row r="1352" spans="1:3" x14ac:dyDescent="0.25">
      <c r="A1352" t="s">
        <v>1175</v>
      </c>
      <c r="B1352" t="s">
        <v>695</v>
      </c>
      <c r="C1352">
        <v>12265</v>
      </c>
    </row>
    <row r="1353" spans="1:3" x14ac:dyDescent="0.25">
      <c r="A1353" t="s">
        <v>1175</v>
      </c>
      <c r="B1353" t="s">
        <v>712</v>
      </c>
      <c r="C1353">
        <v>12447</v>
      </c>
    </row>
    <row r="1354" spans="1:3" x14ac:dyDescent="0.25">
      <c r="A1354" t="s">
        <v>1175</v>
      </c>
      <c r="B1354" t="s">
        <v>1178</v>
      </c>
      <c r="C1354">
        <v>12708</v>
      </c>
    </row>
    <row r="1355" spans="1:3" x14ac:dyDescent="0.25">
      <c r="A1355" t="s">
        <v>1175</v>
      </c>
      <c r="B1355" t="s">
        <v>1179</v>
      </c>
      <c r="C1355">
        <v>12568</v>
      </c>
    </row>
    <row r="1356" spans="1:3" x14ac:dyDescent="0.25">
      <c r="A1356" t="s">
        <v>1175</v>
      </c>
      <c r="B1356" t="s">
        <v>761</v>
      </c>
      <c r="C1356">
        <v>12273</v>
      </c>
    </row>
    <row r="1357" spans="1:3" x14ac:dyDescent="0.25">
      <c r="A1357" t="s">
        <v>1175</v>
      </c>
      <c r="B1357" t="s">
        <v>803</v>
      </c>
      <c r="C1357">
        <v>12266</v>
      </c>
    </row>
    <row r="1358" spans="1:3" x14ac:dyDescent="0.25">
      <c r="A1358" t="s">
        <v>1175</v>
      </c>
      <c r="B1358" t="s">
        <v>805</v>
      </c>
      <c r="C1358">
        <v>12267</v>
      </c>
    </row>
    <row r="1359" spans="1:3" x14ac:dyDescent="0.25">
      <c r="A1359" t="s">
        <v>1175</v>
      </c>
      <c r="B1359" t="s">
        <v>814</v>
      </c>
      <c r="C1359">
        <v>12268</v>
      </c>
    </row>
    <row r="1360" spans="1:3" x14ac:dyDescent="0.25">
      <c r="A1360" t="s">
        <v>1175</v>
      </c>
      <c r="B1360" t="s">
        <v>839</v>
      </c>
      <c r="C1360">
        <v>12337</v>
      </c>
    </row>
    <row r="1361" spans="1:3" x14ac:dyDescent="0.25">
      <c r="A1361" t="s">
        <v>1175</v>
      </c>
      <c r="B1361" t="s">
        <v>854</v>
      </c>
      <c r="C1361">
        <v>12449</v>
      </c>
    </row>
    <row r="1362" spans="1:3" x14ac:dyDescent="0.25">
      <c r="A1362" t="s">
        <v>1175</v>
      </c>
      <c r="B1362" t="s">
        <v>871</v>
      </c>
      <c r="C1362">
        <v>12253</v>
      </c>
    </row>
    <row r="1363" spans="1:3" x14ac:dyDescent="0.25">
      <c r="A1363" t="s">
        <v>1175</v>
      </c>
      <c r="B1363" t="s">
        <v>895</v>
      </c>
      <c r="C1363">
        <v>12270</v>
      </c>
    </row>
    <row r="1364" spans="1:3" x14ac:dyDescent="0.25">
      <c r="A1364" t="s">
        <v>58</v>
      </c>
      <c r="B1364" t="s">
        <v>235</v>
      </c>
      <c r="C1364">
        <v>10730</v>
      </c>
    </row>
    <row r="1365" spans="1:3" x14ac:dyDescent="0.25">
      <c r="A1365" t="s">
        <v>58</v>
      </c>
      <c r="B1365" t="s">
        <v>1180</v>
      </c>
      <c r="C1365">
        <v>10341</v>
      </c>
    </row>
    <row r="1366" spans="1:3" x14ac:dyDescent="0.25">
      <c r="A1366" t="s">
        <v>58</v>
      </c>
      <c r="B1366" t="s">
        <v>303</v>
      </c>
      <c r="C1366">
        <v>12455</v>
      </c>
    </row>
    <row r="1367" spans="1:3" x14ac:dyDescent="0.25">
      <c r="A1367" t="s">
        <v>58</v>
      </c>
      <c r="B1367" t="s">
        <v>1181</v>
      </c>
      <c r="C1367">
        <v>11357</v>
      </c>
    </row>
    <row r="1368" spans="1:3" x14ac:dyDescent="0.25">
      <c r="A1368" t="s">
        <v>58</v>
      </c>
      <c r="B1368" t="s">
        <v>1182</v>
      </c>
      <c r="C1368">
        <v>12602</v>
      </c>
    </row>
    <row r="1369" spans="1:3" x14ac:dyDescent="0.25">
      <c r="A1369" t="s">
        <v>58</v>
      </c>
      <c r="B1369" t="s">
        <v>1267</v>
      </c>
      <c r="C1369">
        <v>13007</v>
      </c>
    </row>
    <row r="1370" spans="1:3" x14ac:dyDescent="0.25">
      <c r="A1370" t="s">
        <v>58</v>
      </c>
      <c r="B1370" t="s">
        <v>402</v>
      </c>
      <c r="C1370">
        <v>11030</v>
      </c>
    </row>
    <row r="1371" spans="1:3" x14ac:dyDescent="0.25">
      <c r="A1371" t="s">
        <v>58</v>
      </c>
      <c r="B1371" t="s">
        <v>447</v>
      </c>
      <c r="C1371">
        <v>12490</v>
      </c>
    </row>
    <row r="1372" spans="1:3" x14ac:dyDescent="0.25">
      <c r="A1372" t="s">
        <v>58</v>
      </c>
      <c r="B1372" t="s">
        <v>472</v>
      </c>
      <c r="C1372">
        <v>10924</v>
      </c>
    </row>
    <row r="1373" spans="1:3" x14ac:dyDescent="0.25">
      <c r="A1373" t="s">
        <v>58</v>
      </c>
      <c r="B1373" t="s">
        <v>1183</v>
      </c>
      <c r="C1373">
        <v>11716</v>
      </c>
    </row>
    <row r="1374" spans="1:3" x14ac:dyDescent="0.25">
      <c r="A1374" t="s">
        <v>58</v>
      </c>
      <c r="B1374" t="s">
        <v>551</v>
      </c>
      <c r="C1374">
        <v>10788</v>
      </c>
    </row>
    <row r="1375" spans="1:3" x14ac:dyDescent="0.25">
      <c r="A1375" t="s">
        <v>58</v>
      </c>
      <c r="B1375" t="s">
        <v>564</v>
      </c>
      <c r="C1375">
        <v>12456</v>
      </c>
    </row>
    <row r="1376" spans="1:3" x14ac:dyDescent="0.25">
      <c r="A1376" t="s">
        <v>58</v>
      </c>
      <c r="B1376" t="s">
        <v>596</v>
      </c>
      <c r="C1376">
        <v>11814</v>
      </c>
    </row>
    <row r="1377" spans="1:3" x14ac:dyDescent="0.25">
      <c r="A1377" t="s">
        <v>58</v>
      </c>
      <c r="B1377" t="s">
        <v>640</v>
      </c>
      <c r="C1377">
        <v>10761</v>
      </c>
    </row>
    <row r="1378" spans="1:3" x14ac:dyDescent="0.25">
      <c r="A1378" t="s">
        <v>58</v>
      </c>
      <c r="B1378" t="s">
        <v>683</v>
      </c>
      <c r="C1378">
        <v>10336</v>
      </c>
    </row>
    <row r="1379" spans="1:3" x14ac:dyDescent="0.25">
      <c r="A1379" t="s">
        <v>58</v>
      </c>
      <c r="B1379" t="s">
        <v>705</v>
      </c>
      <c r="C1379">
        <v>12457</v>
      </c>
    </row>
    <row r="1380" spans="1:3" x14ac:dyDescent="0.25">
      <c r="A1380" t="s">
        <v>58</v>
      </c>
      <c r="B1380" t="s">
        <v>710</v>
      </c>
      <c r="C1380">
        <v>10994</v>
      </c>
    </row>
    <row r="1381" spans="1:3" x14ac:dyDescent="0.25">
      <c r="A1381" t="s">
        <v>58</v>
      </c>
      <c r="B1381" t="s">
        <v>1184</v>
      </c>
      <c r="C1381">
        <v>12076</v>
      </c>
    </row>
    <row r="1382" spans="1:3" x14ac:dyDescent="0.25">
      <c r="A1382" t="s">
        <v>58</v>
      </c>
      <c r="B1382" t="s">
        <v>815</v>
      </c>
      <c r="C1382">
        <v>11908</v>
      </c>
    </row>
    <row r="1383" spans="1:3" x14ac:dyDescent="0.25">
      <c r="A1383" t="s">
        <v>58</v>
      </c>
      <c r="B1383" t="s">
        <v>823</v>
      </c>
      <c r="C1383">
        <v>12458</v>
      </c>
    </row>
    <row r="1384" spans="1:3" x14ac:dyDescent="0.25">
      <c r="A1384" t="s">
        <v>58</v>
      </c>
      <c r="B1384" t="s">
        <v>1676</v>
      </c>
      <c r="C1384">
        <v>12097</v>
      </c>
    </row>
    <row r="1385" spans="1:3" x14ac:dyDescent="0.25">
      <c r="A1385" t="s">
        <v>58</v>
      </c>
      <c r="B1385" t="s">
        <v>1469</v>
      </c>
      <c r="C1385">
        <v>12913</v>
      </c>
    </row>
    <row r="1386" spans="1:3" x14ac:dyDescent="0.25">
      <c r="A1386" t="s">
        <v>58</v>
      </c>
      <c r="B1386" t="s">
        <v>852</v>
      </c>
      <c r="C1386">
        <v>11186</v>
      </c>
    </row>
    <row r="1387" spans="1:3" x14ac:dyDescent="0.25">
      <c r="A1387" t="s">
        <v>58</v>
      </c>
      <c r="B1387" t="s">
        <v>874</v>
      </c>
      <c r="C1387">
        <v>11188</v>
      </c>
    </row>
    <row r="1388" spans="1:3" x14ac:dyDescent="0.25">
      <c r="A1388" t="s">
        <v>58</v>
      </c>
      <c r="B1388" t="s">
        <v>924</v>
      </c>
      <c r="C1388">
        <v>12454</v>
      </c>
    </row>
    <row r="1389" spans="1:3" x14ac:dyDescent="0.25">
      <c r="A1389" t="s">
        <v>60</v>
      </c>
      <c r="B1389" t="s">
        <v>1216</v>
      </c>
      <c r="C1389">
        <v>12930</v>
      </c>
    </row>
    <row r="1390" spans="1:3" x14ac:dyDescent="0.25">
      <c r="A1390" t="s">
        <v>60</v>
      </c>
      <c r="B1390" t="s">
        <v>1258</v>
      </c>
      <c r="C1390">
        <v>12897</v>
      </c>
    </row>
    <row r="1391" spans="1:3" x14ac:dyDescent="0.25">
      <c r="A1391" t="s">
        <v>60</v>
      </c>
      <c r="B1391" t="s">
        <v>1360</v>
      </c>
      <c r="C1391">
        <v>12470</v>
      </c>
    </row>
    <row r="1392" spans="1:3" x14ac:dyDescent="0.25">
      <c r="A1392" t="s">
        <v>60</v>
      </c>
      <c r="B1392" t="s">
        <v>844</v>
      </c>
      <c r="C1392">
        <v>12469</v>
      </c>
    </row>
    <row r="1393" spans="1:3" x14ac:dyDescent="0.25">
      <c r="A1393" t="s">
        <v>62</v>
      </c>
      <c r="B1393" t="s">
        <v>262</v>
      </c>
      <c r="C1393">
        <v>10590</v>
      </c>
    </row>
    <row r="1394" spans="1:3" x14ac:dyDescent="0.25">
      <c r="A1394" t="s">
        <v>62</v>
      </c>
      <c r="B1394" t="s">
        <v>1229</v>
      </c>
      <c r="C1394">
        <v>12907</v>
      </c>
    </row>
    <row r="1395" spans="1:3" x14ac:dyDescent="0.25">
      <c r="A1395" t="s">
        <v>62</v>
      </c>
      <c r="B1395" t="s">
        <v>349</v>
      </c>
      <c r="C1395">
        <v>12346</v>
      </c>
    </row>
    <row r="1396" spans="1:3" x14ac:dyDescent="0.25">
      <c r="A1396" t="s">
        <v>62</v>
      </c>
      <c r="B1396" t="s">
        <v>1106</v>
      </c>
      <c r="C1396">
        <v>11499</v>
      </c>
    </row>
    <row r="1397" spans="1:3" x14ac:dyDescent="0.25">
      <c r="A1397" t="s">
        <v>62</v>
      </c>
      <c r="B1397" t="s">
        <v>1185</v>
      </c>
      <c r="C1397">
        <v>12597</v>
      </c>
    </row>
    <row r="1398" spans="1:3" x14ac:dyDescent="0.25">
      <c r="A1398" t="s">
        <v>62</v>
      </c>
      <c r="B1398" t="s">
        <v>470</v>
      </c>
      <c r="C1398">
        <v>12345</v>
      </c>
    </row>
    <row r="1399" spans="1:3" x14ac:dyDescent="0.25">
      <c r="A1399" t="s">
        <v>62</v>
      </c>
      <c r="B1399" t="s">
        <v>1092</v>
      </c>
      <c r="C1399">
        <v>12686</v>
      </c>
    </row>
    <row r="1400" spans="1:3" x14ac:dyDescent="0.25">
      <c r="A1400" t="s">
        <v>62</v>
      </c>
      <c r="B1400" t="s">
        <v>547</v>
      </c>
      <c r="C1400">
        <v>11992</v>
      </c>
    </row>
    <row r="1401" spans="1:3" x14ac:dyDescent="0.25">
      <c r="A1401" t="s">
        <v>62</v>
      </c>
      <c r="B1401" t="s">
        <v>608</v>
      </c>
      <c r="C1401">
        <v>11544</v>
      </c>
    </row>
    <row r="1402" spans="1:3" x14ac:dyDescent="0.25">
      <c r="A1402" t="s">
        <v>62</v>
      </c>
      <c r="B1402" t="s">
        <v>1380</v>
      </c>
      <c r="C1402">
        <v>10697</v>
      </c>
    </row>
    <row r="1403" spans="1:3" x14ac:dyDescent="0.25">
      <c r="A1403" t="s">
        <v>62</v>
      </c>
      <c r="B1403" t="s">
        <v>646</v>
      </c>
      <c r="C1403">
        <v>12408</v>
      </c>
    </row>
    <row r="1404" spans="1:3" x14ac:dyDescent="0.25">
      <c r="A1404" t="s">
        <v>62</v>
      </c>
      <c r="B1404" t="s">
        <v>788</v>
      </c>
      <c r="C1404">
        <v>11210</v>
      </c>
    </row>
    <row r="1405" spans="1:3" x14ac:dyDescent="0.25">
      <c r="A1405" t="s">
        <v>63</v>
      </c>
      <c r="B1405" t="s">
        <v>1186</v>
      </c>
      <c r="C1405">
        <v>11548</v>
      </c>
    </row>
    <row r="1406" spans="1:3" x14ac:dyDescent="0.25">
      <c r="A1406" t="s">
        <v>63</v>
      </c>
      <c r="B1406" t="s">
        <v>250</v>
      </c>
      <c r="C1406">
        <v>12497</v>
      </c>
    </row>
    <row r="1407" spans="1:3" x14ac:dyDescent="0.25">
      <c r="A1407" t="s">
        <v>63</v>
      </c>
      <c r="B1407" t="s">
        <v>1226</v>
      </c>
      <c r="C1407">
        <v>12542</v>
      </c>
    </row>
    <row r="1408" spans="1:3" x14ac:dyDescent="0.25">
      <c r="A1408" t="s">
        <v>63</v>
      </c>
      <c r="B1408" t="s">
        <v>1228</v>
      </c>
      <c r="C1408">
        <v>13011</v>
      </c>
    </row>
    <row r="1409" spans="1:3" x14ac:dyDescent="0.25">
      <c r="A1409" t="s">
        <v>63</v>
      </c>
      <c r="B1409" t="s">
        <v>1235</v>
      </c>
      <c r="C1409">
        <v>11634</v>
      </c>
    </row>
    <row r="1410" spans="1:3" x14ac:dyDescent="0.25">
      <c r="A1410" t="s">
        <v>63</v>
      </c>
      <c r="B1410" t="s">
        <v>367</v>
      </c>
      <c r="C1410">
        <v>10894</v>
      </c>
    </row>
    <row r="1411" spans="1:3" x14ac:dyDescent="0.25">
      <c r="A1411" t="s">
        <v>63</v>
      </c>
      <c r="B1411" t="s">
        <v>374</v>
      </c>
      <c r="C1411">
        <v>12184</v>
      </c>
    </row>
    <row r="1412" spans="1:3" x14ac:dyDescent="0.25">
      <c r="A1412" t="s">
        <v>63</v>
      </c>
      <c r="B1412" t="s">
        <v>400</v>
      </c>
      <c r="C1412">
        <v>10719</v>
      </c>
    </row>
    <row r="1413" spans="1:3" x14ac:dyDescent="0.25">
      <c r="A1413" t="s">
        <v>63</v>
      </c>
      <c r="B1413" t="s">
        <v>437</v>
      </c>
      <c r="C1413">
        <v>10349</v>
      </c>
    </row>
    <row r="1414" spans="1:3" x14ac:dyDescent="0.25">
      <c r="A1414" t="s">
        <v>63</v>
      </c>
      <c r="B1414" t="s">
        <v>1296</v>
      </c>
      <c r="C1414">
        <v>11635</v>
      </c>
    </row>
    <row r="1415" spans="1:3" x14ac:dyDescent="0.25">
      <c r="A1415" t="s">
        <v>63</v>
      </c>
      <c r="B1415" t="s">
        <v>480</v>
      </c>
      <c r="C1415">
        <v>12153</v>
      </c>
    </row>
    <row r="1416" spans="1:3" x14ac:dyDescent="0.25">
      <c r="A1416" t="s">
        <v>63</v>
      </c>
      <c r="B1416" t="s">
        <v>534</v>
      </c>
      <c r="C1416">
        <v>10838</v>
      </c>
    </row>
    <row r="1417" spans="1:3" x14ac:dyDescent="0.25">
      <c r="A1417" t="s">
        <v>63</v>
      </c>
      <c r="B1417" t="s">
        <v>563</v>
      </c>
      <c r="C1417">
        <v>12496</v>
      </c>
    </row>
    <row r="1418" spans="1:3" x14ac:dyDescent="0.25">
      <c r="A1418" t="s">
        <v>63</v>
      </c>
      <c r="B1418" t="s">
        <v>1194</v>
      </c>
      <c r="C1418">
        <v>12818</v>
      </c>
    </row>
    <row r="1419" spans="1:3" x14ac:dyDescent="0.25">
      <c r="A1419" t="s">
        <v>63</v>
      </c>
      <c r="B1419" t="s">
        <v>609</v>
      </c>
      <c r="C1419">
        <v>12096</v>
      </c>
    </row>
    <row r="1420" spans="1:3" x14ac:dyDescent="0.25">
      <c r="A1420" t="s">
        <v>63</v>
      </c>
      <c r="B1420" t="s">
        <v>625</v>
      </c>
      <c r="C1420">
        <v>12424</v>
      </c>
    </row>
    <row r="1421" spans="1:3" x14ac:dyDescent="0.25">
      <c r="A1421" t="s">
        <v>63</v>
      </c>
      <c r="B1421" t="s">
        <v>629</v>
      </c>
      <c r="C1421">
        <v>11002</v>
      </c>
    </row>
    <row r="1422" spans="1:3" x14ac:dyDescent="0.25">
      <c r="A1422" t="s">
        <v>63</v>
      </c>
      <c r="B1422" t="s">
        <v>1187</v>
      </c>
      <c r="C1422">
        <v>12786</v>
      </c>
    </row>
    <row r="1423" spans="1:3" x14ac:dyDescent="0.25">
      <c r="A1423" t="s">
        <v>63</v>
      </c>
      <c r="B1423" t="s">
        <v>1386</v>
      </c>
      <c r="C1423">
        <v>12584</v>
      </c>
    </row>
    <row r="1424" spans="1:3" x14ac:dyDescent="0.25">
      <c r="A1424" t="s">
        <v>63</v>
      </c>
      <c r="B1424" t="s">
        <v>1394</v>
      </c>
      <c r="C1424">
        <v>12543</v>
      </c>
    </row>
    <row r="1425" spans="1:3" x14ac:dyDescent="0.25">
      <c r="A1425" t="s">
        <v>63</v>
      </c>
      <c r="B1425" t="s">
        <v>676</v>
      </c>
      <c r="C1425">
        <v>12051</v>
      </c>
    </row>
    <row r="1426" spans="1:3" x14ac:dyDescent="0.25">
      <c r="A1426" t="s">
        <v>63</v>
      </c>
      <c r="B1426" t="s">
        <v>1417</v>
      </c>
      <c r="C1426">
        <v>12900</v>
      </c>
    </row>
    <row r="1427" spans="1:3" x14ac:dyDescent="0.25">
      <c r="A1427" t="s">
        <v>63</v>
      </c>
      <c r="B1427" t="s">
        <v>721</v>
      </c>
      <c r="C1427">
        <v>11636</v>
      </c>
    </row>
    <row r="1428" spans="1:3" x14ac:dyDescent="0.25">
      <c r="A1428" t="s">
        <v>63</v>
      </c>
      <c r="B1428" t="s">
        <v>1424</v>
      </c>
      <c r="C1428">
        <v>12899</v>
      </c>
    </row>
    <row r="1429" spans="1:3" x14ac:dyDescent="0.25">
      <c r="A1429" t="s">
        <v>63</v>
      </c>
      <c r="B1429" t="s">
        <v>764</v>
      </c>
      <c r="C1429">
        <v>12050</v>
      </c>
    </row>
    <row r="1430" spans="1:3" x14ac:dyDescent="0.25">
      <c r="A1430" t="s">
        <v>63</v>
      </c>
      <c r="B1430" t="s">
        <v>1443</v>
      </c>
      <c r="C1430">
        <v>11638</v>
      </c>
    </row>
    <row r="1431" spans="1:3" x14ac:dyDescent="0.25">
      <c r="A1431" t="s">
        <v>63</v>
      </c>
      <c r="B1431" t="s">
        <v>1444</v>
      </c>
      <c r="C1431">
        <v>10434</v>
      </c>
    </row>
    <row r="1432" spans="1:3" x14ac:dyDescent="0.25">
      <c r="A1432" t="s">
        <v>63</v>
      </c>
      <c r="B1432" t="s">
        <v>850</v>
      </c>
      <c r="C1432">
        <v>11643</v>
      </c>
    </row>
    <row r="1433" spans="1:3" x14ac:dyDescent="0.25">
      <c r="A1433" t="s">
        <v>63</v>
      </c>
      <c r="B1433" t="s">
        <v>897</v>
      </c>
      <c r="C1433">
        <v>12152</v>
      </c>
    </row>
    <row r="1434" spans="1:3" x14ac:dyDescent="0.25">
      <c r="A1434" t="s">
        <v>63</v>
      </c>
      <c r="B1434" t="s">
        <v>901</v>
      </c>
      <c r="C1434">
        <v>12498</v>
      </c>
    </row>
    <row r="1435" spans="1:3" x14ac:dyDescent="0.25">
      <c r="A1435" t="s">
        <v>63</v>
      </c>
      <c r="B1435" t="s">
        <v>928</v>
      </c>
      <c r="C1435">
        <v>10889</v>
      </c>
    </row>
    <row r="1436" spans="1:3" x14ac:dyDescent="0.25">
      <c r="A1436" t="s">
        <v>1314</v>
      </c>
      <c r="B1436" t="s">
        <v>1315</v>
      </c>
      <c r="C1436">
        <v>11063</v>
      </c>
    </row>
    <row r="1437" spans="1:3" x14ac:dyDescent="0.25">
      <c r="A1437" t="s">
        <v>1314</v>
      </c>
      <c r="B1437" t="s">
        <v>1325</v>
      </c>
      <c r="C1437">
        <v>11199</v>
      </c>
    </row>
    <row r="1438" spans="1:3" x14ac:dyDescent="0.25">
      <c r="A1438" t="s">
        <v>1314</v>
      </c>
      <c r="B1438" t="s">
        <v>1375</v>
      </c>
      <c r="C1438">
        <v>11039</v>
      </c>
    </row>
    <row r="1439" spans="1:3" x14ac:dyDescent="0.25">
      <c r="A1439" t="s">
        <v>1314</v>
      </c>
      <c r="B1439" t="s">
        <v>1407</v>
      </c>
      <c r="C1439">
        <v>12725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2:AC108"/>
  <sheetViews>
    <sheetView topLeftCell="O1" zoomScale="112" zoomScaleNormal="112" workbookViewId="0">
      <pane ySplit="2" topLeftCell="A3" activePane="bottomLeft" state="frozen"/>
      <selection activeCell="H15" sqref="H15:T15"/>
      <selection pane="bottomLeft" activeCell="A109" sqref="A109:XFD113"/>
    </sheetView>
  </sheetViews>
  <sheetFormatPr defaultRowHeight="15" x14ac:dyDescent="0.25"/>
  <cols>
    <col min="1" max="1" width="10.140625" bestFit="1" customWidth="1"/>
    <col min="2" max="2" width="9" bestFit="1" customWidth="1"/>
    <col min="3" max="3" width="13" bestFit="1" customWidth="1"/>
    <col min="4" max="4" width="16.7109375" bestFit="1" customWidth="1"/>
    <col min="5" max="5" width="15.42578125" bestFit="1" customWidth="1"/>
    <col min="6" max="6" width="9.28515625" bestFit="1" customWidth="1"/>
    <col min="7" max="7" width="14.42578125" bestFit="1" customWidth="1"/>
    <col min="8" max="8" width="30.28515625" bestFit="1" customWidth="1"/>
    <col min="9" max="9" width="20.28515625" bestFit="1" customWidth="1"/>
    <col min="10" max="10" width="30.28515625" bestFit="1" customWidth="1"/>
    <col min="11" max="11" width="16.28515625" bestFit="1" customWidth="1"/>
    <col min="12" max="12" width="35" bestFit="1" customWidth="1"/>
    <col min="13" max="13" width="8.42578125" bestFit="1" customWidth="1"/>
    <col min="14" max="14" width="10.42578125" bestFit="1" customWidth="1"/>
    <col min="15" max="15" width="6" bestFit="1" customWidth="1"/>
    <col min="16" max="16" width="10.42578125" bestFit="1" customWidth="1"/>
    <col min="17" max="17" width="20" bestFit="1" customWidth="1"/>
    <col min="19" max="19" width="11.5703125" customWidth="1"/>
    <col min="20" max="20" width="30.28515625" style="44" bestFit="1" customWidth="1"/>
    <col min="21" max="21" width="10.140625" style="45" bestFit="1" customWidth="1"/>
    <col min="22" max="22" width="12.42578125" style="43" bestFit="1" customWidth="1"/>
    <col min="23" max="23" width="18.28515625" bestFit="1" customWidth="1"/>
    <col min="24" max="24" width="13" style="46" bestFit="1" customWidth="1"/>
    <col min="25" max="25" width="13" style="46" customWidth="1"/>
    <col min="26" max="26" width="21.140625" style="47" bestFit="1" customWidth="1"/>
    <col min="27" max="27" width="18.140625" bestFit="1" customWidth="1"/>
    <col min="28" max="28" width="30.28515625" bestFit="1" customWidth="1"/>
    <col min="29" max="29" width="11.7109375" bestFit="1" customWidth="1"/>
  </cols>
  <sheetData>
    <row r="2" spans="1:29" x14ac:dyDescent="0.25">
      <c r="A2" t="s">
        <v>180</v>
      </c>
      <c r="B2" t="s">
        <v>181</v>
      </c>
      <c r="C2" t="s">
        <v>182</v>
      </c>
      <c r="D2" t="s">
        <v>183</v>
      </c>
      <c r="E2" t="s">
        <v>184</v>
      </c>
      <c r="F2" t="s">
        <v>12</v>
      </c>
      <c r="G2" t="s">
        <v>185</v>
      </c>
      <c r="H2" t="s">
        <v>5</v>
      </c>
      <c r="I2" t="s">
        <v>186</v>
      </c>
      <c r="J2" t="s">
        <v>6</v>
      </c>
      <c r="K2" t="s">
        <v>187</v>
      </c>
      <c r="L2" t="s">
        <v>10</v>
      </c>
      <c r="M2" t="s">
        <v>188</v>
      </c>
      <c r="N2" t="s">
        <v>0</v>
      </c>
      <c r="O2" t="s">
        <v>189</v>
      </c>
      <c r="P2" t="s">
        <v>190</v>
      </c>
      <c r="Q2" t="s">
        <v>191</v>
      </c>
      <c r="S2" t="s">
        <v>201</v>
      </c>
      <c r="T2" s="44" t="s">
        <v>202</v>
      </c>
      <c r="U2" s="45" t="s">
        <v>180</v>
      </c>
      <c r="V2" s="43" t="s">
        <v>204</v>
      </c>
      <c r="W2" t="s">
        <v>203</v>
      </c>
      <c r="X2" s="46" t="s">
        <v>208</v>
      </c>
      <c r="Y2" s="46" t="s">
        <v>210</v>
      </c>
      <c r="Z2" s="47" t="s">
        <v>209</v>
      </c>
      <c r="AA2" t="s">
        <v>205</v>
      </c>
      <c r="AB2" t="s">
        <v>207</v>
      </c>
      <c r="AC2" t="s">
        <v>206</v>
      </c>
    </row>
    <row r="3" spans="1:29" x14ac:dyDescent="0.25">
      <c r="A3">
        <v>380526</v>
      </c>
      <c r="B3">
        <v>1</v>
      </c>
      <c r="C3" s="43">
        <v>44065</v>
      </c>
      <c r="E3" t="s">
        <v>1626</v>
      </c>
      <c r="F3" t="s">
        <v>1627</v>
      </c>
      <c r="G3" t="s">
        <v>934</v>
      </c>
      <c r="H3" t="s">
        <v>1628</v>
      </c>
      <c r="J3" t="s">
        <v>1629</v>
      </c>
      <c r="L3" t="s">
        <v>52</v>
      </c>
      <c r="M3" t="s">
        <v>2</v>
      </c>
      <c r="N3" s="43">
        <v>44065</v>
      </c>
      <c r="O3" s="48">
        <v>0.41666666666666669</v>
      </c>
      <c r="P3" t="s">
        <v>1651</v>
      </c>
      <c r="S3" s="43">
        <v>44065</v>
      </c>
      <c r="T3" s="44" t="s">
        <v>1198</v>
      </c>
      <c r="U3" s="45" t="str">
        <f t="array" ref="U3">IFERROR(INDEX(A$1:A$108,SMALL(IF($H$1:$J$108=$AB$3,ROW($C$1:$C$108)),ROW($A1))),"")</f>
        <v/>
      </c>
      <c r="V3" s="43" t="str">
        <f t="array" ref="V3">IFERROR(INDEX(C$1:C$108,SMALL(IF($H$1:$J$108=$AB$3,ROW($C$1:$C$108)),ROW($A1))),"")</f>
        <v/>
      </c>
      <c r="W3" t="e">
        <f>IF(VLOOKUP(Tabel2[[#This Row],[Kampnr]],$A$1:Q$108,8,FALSE)=$AB$3,VLOOKUP(Tabel2[[#This Row],[Kampnr]],$A$1:Q$108,10,FALSE),VLOOKUP(Tabel2[[#This Row],[Kampnr]],$A$1:Q$108,8,FALSE))</f>
        <v>#N/A</v>
      </c>
      <c r="X3" s="46" t="str">
        <f>IF(VLOOKUP(Tabel2[[#This Row],[Kampnrpaadagen]],$A$1:Q$108,8,FALSE)=$AB$3,"X","")</f>
        <v/>
      </c>
      <c r="Y3" s="46" t="str">
        <f>IF(VLOOKUP(Tabel2[[#This Row],[Kampnrpaadagen]],$A$1:Q$108,8,FALSE)=$AB$3,"","X")</f>
        <v>X</v>
      </c>
      <c r="Z3" s="47" t="str">
        <f t="array" ref="Z3">IFERROR(INDEX(U$1:U$49,SMALL(IF($V$1:$V$49=$AC$3,ROW($W$1:$W$49)),ROW($A1))),"")</f>
        <v>Kampnr</v>
      </c>
      <c r="AA3" t="str">
        <f t="array" ref="AA3">IFERROR(INDEX(W$1:W$49,SMALL(IF($V$1:$V$49=$AC$3,ROW($W$1:$W$49)),ROW($A1))),"")</f>
        <v>Kampe</v>
      </c>
      <c r="AB3" t="str">
        <f>'KHT 2020'!L1</f>
        <v>Hold</v>
      </c>
      <c r="AC3" s="43" t="str">
        <f>'KHT 2020'!AW5</f>
        <v>Kampdato</v>
      </c>
    </row>
    <row r="4" spans="1:29" x14ac:dyDescent="0.25">
      <c r="A4">
        <v>380527</v>
      </c>
      <c r="B4">
        <v>1</v>
      </c>
      <c r="C4" s="43">
        <v>44065</v>
      </c>
      <c r="E4" t="s">
        <v>1626</v>
      </c>
      <c r="F4" t="s">
        <v>1627</v>
      </c>
      <c r="G4" t="s">
        <v>934</v>
      </c>
      <c r="H4" t="s">
        <v>194</v>
      </c>
      <c r="J4" t="s">
        <v>197</v>
      </c>
      <c r="L4" t="s">
        <v>52</v>
      </c>
      <c r="M4" t="s">
        <v>2</v>
      </c>
      <c r="N4" s="43">
        <v>44065</v>
      </c>
      <c r="O4" s="48">
        <v>0.41666666666666669</v>
      </c>
      <c r="P4" t="s">
        <v>1652</v>
      </c>
      <c r="S4" s="43">
        <v>44066</v>
      </c>
      <c r="T4" s="44" t="s">
        <v>1636</v>
      </c>
      <c r="U4" s="45" t="str">
        <f t="array" ref="U4">IFERROR(INDEX(A$1:A$108,SMALL(IF($H$1:$J$108=$AB$3,ROW($C$1:$C$108)),ROW($A2))),"")</f>
        <v/>
      </c>
      <c r="V4" s="43" t="str">
        <f t="array" ref="V4">IFERROR(INDEX(C$1:C$108,SMALL(IF($H$1:$J$108=$AB$3,ROW($C$1:$C$108)),ROW($A2))),"")</f>
        <v/>
      </c>
      <c r="W4" t="e">
        <f>IF(VLOOKUP(Tabel2[[#This Row],[Kampnr]],$A$1:Q$108,8,FALSE)=$AB$3,VLOOKUP(Tabel2[[#This Row],[Kampnr]],$A$1:Q$108,10,FALSE),VLOOKUP(Tabel2[[#This Row],[Kampnr]],$A$1:Q$108,8,FALSE))</f>
        <v>#N/A</v>
      </c>
      <c r="X4" s="46" t="e">
        <f>IF(VLOOKUP(Tabel2[[#This Row],[Kampnrpaadagen]],$A$1:Q$108,8,FALSE)=$AB$3,"X","")</f>
        <v>#N/A</v>
      </c>
      <c r="Y4" s="46" t="e">
        <f>IF(VLOOKUP(Tabel2[[#This Row],[Kampnrpaadagen]],$A$1:Q$108,8,FALSE)=$AB$3,"","X")</f>
        <v>#N/A</v>
      </c>
      <c r="Z4" s="47" t="str">
        <f t="array" ref="Z4">IFERROR(INDEX(U$1:U$49,SMALL(IF($V$1:$V$49=$AC$3,ROW($W$1:$W$49)),ROW($A2))),"")</f>
        <v/>
      </c>
      <c r="AA4" t="str">
        <f t="array" ref="AA4">IFERROR(INDEX(W$1:W$49,SMALL(IF($V$1:$V$49=$AC$3,ROW($W$1:$W$49)),ROW($A2))),"")</f>
        <v/>
      </c>
      <c r="AC4" s="43"/>
    </row>
    <row r="5" spans="1:29" x14ac:dyDescent="0.25">
      <c r="A5">
        <v>380533</v>
      </c>
      <c r="B5">
        <v>1</v>
      </c>
      <c r="C5" s="43">
        <v>44065</v>
      </c>
      <c r="E5" t="s">
        <v>1626</v>
      </c>
      <c r="F5" t="s">
        <v>1627</v>
      </c>
      <c r="G5" t="s">
        <v>934</v>
      </c>
      <c r="H5" t="s">
        <v>194</v>
      </c>
      <c r="J5" t="s">
        <v>1629</v>
      </c>
      <c r="L5" t="s">
        <v>52</v>
      </c>
      <c r="M5" t="s">
        <v>2</v>
      </c>
      <c r="N5" s="43">
        <v>44065</v>
      </c>
      <c r="O5" s="48">
        <v>0.41666666666666669</v>
      </c>
      <c r="P5" t="s">
        <v>1651</v>
      </c>
      <c r="S5" s="50"/>
      <c r="T5" s="44" t="s">
        <v>1189</v>
      </c>
      <c r="U5" s="45" t="str">
        <f t="array" ref="U5">IFERROR(INDEX(A$1:A$108,SMALL(IF($H$1:$J$108=$AB$3,ROW($C$1:$C$108)),ROW($A3))),"")</f>
        <v/>
      </c>
      <c r="V5" s="43" t="str">
        <f t="array" ref="V5">IFERROR(INDEX(C$1:C$108,SMALL(IF($H$1:$J$108=$AB$3,ROW($C$1:$C$108)),ROW($A3))),"")</f>
        <v/>
      </c>
      <c r="W5" t="e">
        <f>IF(VLOOKUP(Tabel2[[#This Row],[Kampnr]],$A$1:Q$108,8,FALSE)=$AB$3,VLOOKUP(Tabel2[[#This Row],[Kampnr]],$A$1:Q$108,10,FALSE),VLOOKUP(Tabel2[[#This Row],[Kampnr]],$A$1:Q$108,8,FALSE))</f>
        <v>#N/A</v>
      </c>
      <c r="X5" s="46" t="e">
        <f>IF(VLOOKUP(Tabel2[[#This Row],[Kampnrpaadagen]],$A$1:Q$108,8,FALSE)=$AB$3,"X","")</f>
        <v>#N/A</v>
      </c>
      <c r="Y5" s="46" t="e">
        <f>IF(VLOOKUP(Tabel2[[#This Row],[Kampnrpaadagen]],$A$1:Q$108,8,FALSE)=$AB$3,"","X")</f>
        <v>#N/A</v>
      </c>
      <c r="Z5" s="47" t="str">
        <f t="array" ref="Z5">IFERROR(INDEX(U$1:U$49,SMALL(IF($V$1:$V$49=$AC$3,ROW($W$1:$W$49)),ROW($A3))),"")</f>
        <v/>
      </c>
      <c r="AA5" t="str">
        <f t="array" ref="AA5">IFERROR(INDEX(W$1:W$49,SMALL(IF($V$1:$V$49=$AC$3,ROW($W$1:$W$49)),ROW($A3))),"")</f>
        <v/>
      </c>
      <c r="AC5" s="43"/>
    </row>
    <row r="6" spans="1:29" x14ac:dyDescent="0.25">
      <c r="A6">
        <v>382605</v>
      </c>
      <c r="B6">
        <v>1</v>
      </c>
      <c r="C6" s="43">
        <v>44065</v>
      </c>
      <c r="E6" t="s">
        <v>1626</v>
      </c>
      <c r="F6" t="s">
        <v>1627</v>
      </c>
      <c r="G6" t="s">
        <v>934</v>
      </c>
      <c r="H6" t="s">
        <v>1629</v>
      </c>
      <c r="J6" t="s">
        <v>197</v>
      </c>
      <c r="L6" t="s">
        <v>52</v>
      </c>
      <c r="M6" t="s">
        <v>2</v>
      </c>
      <c r="N6" s="43">
        <v>44065</v>
      </c>
      <c r="O6" s="48">
        <v>0.41666666666666669</v>
      </c>
      <c r="P6" t="s">
        <v>1653</v>
      </c>
      <c r="S6" s="51"/>
      <c r="T6" s="49" t="s">
        <v>1199</v>
      </c>
      <c r="U6" s="45" t="str">
        <f t="array" ref="U6">IFERROR(INDEX(A$1:A$108,SMALL(IF($H$1:$J$108=$AB$3,ROW($C$1:$C$108)),ROW($A4))),"")</f>
        <v/>
      </c>
      <c r="V6" s="43" t="str">
        <f t="array" ref="V6">IFERROR(INDEX(C$1:C$108,SMALL(IF($H$1:$J$108=$AB$3,ROW($C$1:$C$108)),ROW($A4))),"")</f>
        <v/>
      </c>
      <c r="W6" t="e">
        <f>IF(VLOOKUP(Tabel2[[#This Row],[Kampnr]],$A$1:Q$108,8,FALSE)=$AB$3,VLOOKUP(Tabel2[[#This Row],[Kampnr]],$A$1:Q$108,10,FALSE),VLOOKUP(Tabel2[[#This Row],[Kampnr]],$A$1:Q$108,8,FALSE))</f>
        <v>#N/A</v>
      </c>
      <c r="Z6" s="47" t="str">
        <f t="array" ref="Z6">IFERROR(INDEX(U$1:U$49,SMALL(IF($V$1:$V$49=$AC$3,ROW($W$1:$W$49)),ROW($A4))),"")</f>
        <v/>
      </c>
      <c r="AA6" t="str">
        <f t="array" ref="AA6">IFERROR(INDEX(W$1:W$49,SMALL(IF($V$1:$V$49=$AC$3,ROW($W$1:$W$49)),ROW($A4))),"")</f>
        <v/>
      </c>
      <c r="AC6" s="43"/>
    </row>
    <row r="7" spans="1:29" x14ac:dyDescent="0.25">
      <c r="A7">
        <v>382606</v>
      </c>
      <c r="B7">
        <v>1</v>
      </c>
      <c r="C7" s="43">
        <v>44065</v>
      </c>
      <c r="E7" t="s">
        <v>1626</v>
      </c>
      <c r="F7" t="s">
        <v>1627</v>
      </c>
      <c r="G7" t="s">
        <v>934</v>
      </c>
      <c r="H7" t="s">
        <v>1631</v>
      </c>
      <c r="J7" t="s">
        <v>1628</v>
      </c>
      <c r="L7" t="s">
        <v>52</v>
      </c>
      <c r="M7" t="s">
        <v>2</v>
      </c>
      <c r="N7" s="43">
        <v>44065</v>
      </c>
      <c r="O7" s="48">
        <v>0.41666666666666669</v>
      </c>
      <c r="P7" t="s">
        <v>1654</v>
      </c>
      <c r="S7" s="50"/>
      <c r="T7" s="49" t="s">
        <v>66</v>
      </c>
      <c r="U7" s="45" t="str">
        <f t="array" ref="U7">IFERROR(INDEX(A$1:A$108,SMALL(IF($H$1:$J$108=$AB$3,ROW($C$1:$C$108)),ROW($A5))),"")</f>
        <v/>
      </c>
      <c r="V7" s="43" t="str">
        <f t="array" ref="V7">IFERROR(INDEX(C$1:C$108,SMALL(IF($H$1:$J$108=$AB$3,ROW($C$1:$C$108)),ROW($A5))),"")</f>
        <v/>
      </c>
      <c r="W7" t="e">
        <f>IF(VLOOKUP(Tabel2[[#This Row],[Kampnr]],$A$1:Q$108,8,FALSE)=$AB$3,VLOOKUP(Tabel2[[#This Row],[Kampnr]],$A$1:Q$108,10,FALSE),VLOOKUP(Tabel2[[#This Row],[Kampnr]],$A$1:Q$108,8,FALSE))</f>
        <v>#N/A</v>
      </c>
      <c r="Z7" s="47" t="str">
        <f t="array" ref="Z7">IFERROR(INDEX(U$1:U$49,SMALL(IF($V$1:$V$49=$AC$3,ROW($W$1:$W$49)),ROW($A5))),"")</f>
        <v/>
      </c>
      <c r="AA7" t="str">
        <f t="array" ref="AA7">IFERROR(INDEX(W$1:W$49,SMALL(IF($V$1:$V$49=$AC$3,ROW($W$1:$W$49)),ROW($A5))),"")</f>
        <v/>
      </c>
      <c r="AC7" s="43"/>
    </row>
    <row r="8" spans="1:29" x14ac:dyDescent="0.25">
      <c r="A8">
        <v>382607</v>
      </c>
      <c r="B8">
        <v>1</v>
      </c>
      <c r="C8" s="43">
        <v>44065</v>
      </c>
      <c r="E8" t="s">
        <v>1626</v>
      </c>
      <c r="F8" t="s">
        <v>1627</v>
      </c>
      <c r="G8" t="s">
        <v>934</v>
      </c>
      <c r="H8" t="s">
        <v>1631</v>
      </c>
      <c r="J8" t="s">
        <v>197</v>
      </c>
      <c r="L8" t="s">
        <v>52</v>
      </c>
      <c r="M8" t="s">
        <v>2</v>
      </c>
      <c r="N8" s="43">
        <v>44065</v>
      </c>
      <c r="O8" s="48">
        <v>0.41666666666666669</v>
      </c>
      <c r="P8" t="s">
        <v>1653</v>
      </c>
      <c r="S8" s="50"/>
      <c r="T8" s="49" t="s">
        <v>69</v>
      </c>
      <c r="U8" s="45" t="str">
        <f t="array" ref="U8">IFERROR(INDEX(A$1:A$108,SMALL(IF($H$1:$J$108=$AB$3,ROW($C$1:$C$108)),ROW($A6))),"")</f>
        <v/>
      </c>
      <c r="V8" s="43" t="str">
        <f t="array" ref="V8">IFERROR(INDEX(C$1:C$108,SMALL(IF($H$1:$J$108=$AB$3,ROW($C$1:$C$108)),ROW($A6))),"")</f>
        <v/>
      </c>
      <c r="W8" t="e">
        <f>IF(VLOOKUP(Tabel2[[#This Row],[Kampnr]],$A$1:Q$108,8,FALSE)=$AB$3,VLOOKUP(Tabel2[[#This Row],[Kampnr]],$A$1:Q$108,10,FALSE),VLOOKUP(Tabel2[[#This Row],[Kampnr]],$A$1:Q$108,8,FALSE))</f>
        <v>#N/A</v>
      </c>
      <c r="Z8" s="47" t="str">
        <f t="array" ref="Z8">IFERROR(INDEX(U$1:U$49,SMALL(IF($V$1:$V$49=$AC$3,ROW($W$1:$W$49)),ROW($A6))),"")</f>
        <v/>
      </c>
      <c r="AA8" t="str">
        <f t="array" ref="AA8">IFERROR(INDEX(W$1:W$49,SMALL(IF($V$1:$V$49=$AC$3,ROW($W$1:$W$49)),ROW($A6))),"")</f>
        <v/>
      </c>
      <c r="AC8" s="43"/>
    </row>
    <row r="9" spans="1:29" x14ac:dyDescent="0.25">
      <c r="A9">
        <v>380541</v>
      </c>
      <c r="B9">
        <v>1</v>
      </c>
      <c r="C9" s="43">
        <v>44065</v>
      </c>
      <c r="E9" t="s">
        <v>1626</v>
      </c>
      <c r="F9" t="s">
        <v>1632</v>
      </c>
      <c r="G9" t="s">
        <v>934</v>
      </c>
      <c r="H9" t="s">
        <v>1199</v>
      </c>
      <c r="J9" t="s">
        <v>71</v>
      </c>
      <c r="L9" t="s">
        <v>43</v>
      </c>
      <c r="M9" t="s">
        <v>2</v>
      </c>
      <c r="N9" s="43">
        <v>44065</v>
      </c>
      <c r="O9" s="48">
        <v>0.41666666666666669</v>
      </c>
      <c r="S9" s="51"/>
      <c r="T9" s="49" t="s">
        <v>70</v>
      </c>
      <c r="U9" s="45" t="str">
        <f t="array" ref="U9">IFERROR(INDEX(A$1:A$108,SMALL(IF($H$1:$J$108=$AB$3,ROW($C$1:$C$108)),ROW($A7))),"")</f>
        <v/>
      </c>
      <c r="V9" s="43" t="str">
        <f t="array" ref="V9">IFERROR(INDEX(C$1:C$108,SMALL(IF($H$1:$J$108=$AB$3,ROW($C$1:$C$108)),ROW($A7))),"")</f>
        <v/>
      </c>
      <c r="W9" t="e">
        <f>IF(VLOOKUP(Tabel2[[#This Row],[Kampnr]],$A$1:Q$108,8,FALSE)=$AB$3,VLOOKUP(Tabel2[[#This Row],[Kampnr]],$A$1:Q$108,10,FALSE),VLOOKUP(Tabel2[[#This Row],[Kampnr]],$A$1:Q$108,8,FALSE))</f>
        <v>#N/A</v>
      </c>
      <c r="Z9" s="47" t="str">
        <f t="array" ref="Z9">IFERROR(INDEX(U$1:U$49,SMALL(IF($V$1:$V$49=$AC$3,ROW($W$1:$W$49)),ROW($A7))),"")</f>
        <v/>
      </c>
      <c r="AA9" t="str">
        <f t="array" ref="AA9">IFERROR(INDEX(W$1:W$49,SMALL(IF($V$1:$V$49=$AC$3,ROW($W$1:$W$49)),ROW($A7))),"")</f>
        <v/>
      </c>
      <c r="AC9" s="43"/>
    </row>
    <row r="10" spans="1:29" x14ac:dyDescent="0.25">
      <c r="A10">
        <v>380542</v>
      </c>
      <c r="B10">
        <v>1</v>
      </c>
      <c r="C10" s="43">
        <v>44065</v>
      </c>
      <c r="E10" t="s">
        <v>1626</v>
      </c>
      <c r="F10" t="s">
        <v>1632</v>
      </c>
      <c r="G10" t="s">
        <v>934</v>
      </c>
      <c r="H10" t="s">
        <v>1633</v>
      </c>
      <c r="J10" t="s">
        <v>75</v>
      </c>
      <c r="L10" t="s">
        <v>43</v>
      </c>
      <c r="M10" t="s">
        <v>2</v>
      </c>
      <c r="N10" s="43">
        <v>44065</v>
      </c>
      <c r="O10" s="48">
        <v>0.41666666666666669</v>
      </c>
      <c r="S10" s="51"/>
      <c r="T10" s="44" t="s">
        <v>65</v>
      </c>
      <c r="U10" s="45" t="str">
        <f t="array" ref="U10">IFERROR(INDEX(A$1:A$108,SMALL(IF($H$1:$J$108=$AB$3,ROW($C$1:$C$108)),ROW($A8))),"")</f>
        <v/>
      </c>
      <c r="V10" s="43" t="str">
        <f t="array" ref="V10">IFERROR(INDEX(C$1:C$108,SMALL(IF($H$1:$J$108=$AB$3,ROW($C$1:$C$108)),ROW($A8))),"")</f>
        <v/>
      </c>
      <c r="W10" t="e">
        <f>IF(VLOOKUP(Tabel2[[#This Row],[Kampnr]],$A$1:Q$108,8,FALSE)=$AB$3,VLOOKUP(Tabel2[[#This Row],[Kampnr]],$A$1:Q$108,10,FALSE),VLOOKUP(Tabel2[[#This Row],[Kampnr]],$A$1:Q$108,8,FALSE))</f>
        <v>#N/A</v>
      </c>
      <c r="Z10" s="47" t="str">
        <f t="array" ref="Z10">IFERROR(INDEX(U$1:U$49,SMALL(IF($V$1:$V$49=$AC$3,ROW($W$1:$W$49)),ROW($A8))),"")</f>
        <v/>
      </c>
      <c r="AA10" t="str">
        <f t="array" ref="AA10">IFERROR(INDEX(W$1:W$49,SMALL(IF($V$1:$V$49=$AC$3,ROW($W$1:$W$49)),ROW($A8))),"")</f>
        <v/>
      </c>
      <c r="AC10" s="43"/>
    </row>
    <row r="11" spans="1:29" x14ac:dyDescent="0.25">
      <c r="A11">
        <v>380543</v>
      </c>
      <c r="B11">
        <v>1</v>
      </c>
      <c r="C11" s="43">
        <v>44065</v>
      </c>
      <c r="E11" t="s">
        <v>1626</v>
      </c>
      <c r="F11" t="s">
        <v>1632</v>
      </c>
      <c r="G11" t="s">
        <v>934</v>
      </c>
      <c r="H11" t="s">
        <v>75</v>
      </c>
      <c r="J11" t="s">
        <v>1199</v>
      </c>
      <c r="L11" t="s">
        <v>43</v>
      </c>
      <c r="M11" t="s">
        <v>2</v>
      </c>
      <c r="N11" s="43">
        <v>44065</v>
      </c>
      <c r="O11" s="48">
        <v>0.41666666666666669</v>
      </c>
      <c r="S11" s="50"/>
      <c r="T11" s="44" t="s">
        <v>73</v>
      </c>
      <c r="U11" s="45" t="str">
        <f t="array" ref="U11">IFERROR(INDEX(A$1:A$108,SMALL(IF($H$1:$J$108=$AB$3,ROW($C$1:$C$108)),ROW($A9))),"")</f>
        <v/>
      </c>
      <c r="V11" s="43" t="str">
        <f t="array" ref="V11">IFERROR(INDEX(C$1:C$108,SMALL(IF($H$1:$J$108=$AB$3,ROW($C$1:$C$108)),ROW($A9))),"")</f>
        <v/>
      </c>
      <c r="W11" t="e">
        <f>IF(VLOOKUP(Tabel2[[#This Row],[Kampnr]],$A$1:Q$108,8,FALSE)=$AB$3,VLOOKUP(Tabel2[[#This Row],[Kampnr]],$A$1:Q$108,10,FALSE),VLOOKUP(Tabel2[[#This Row],[Kampnr]],$A$1:Q$108,8,FALSE))</f>
        <v>#N/A</v>
      </c>
      <c r="Z11" s="47" t="str">
        <f t="array" ref="Z11">IFERROR(INDEX(U$1:U$49,SMALL(IF($V$1:$V$49=$AC$3,ROW($W$1:$W$49)),ROW($A9))),"")</f>
        <v/>
      </c>
      <c r="AA11" t="str">
        <f t="array" ref="AA11">IFERROR(INDEX(W$1:W$49,SMALL(IF($V$1:$V$49=$AC$3,ROW($W$1:$W$49)),ROW($A9))),"")</f>
        <v/>
      </c>
      <c r="AC11" s="43"/>
    </row>
    <row r="12" spans="1:29" x14ac:dyDescent="0.25">
      <c r="A12">
        <v>380544</v>
      </c>
      <c r="B12">
        <v>1</v>
      </c>
      <c r="C12" s="43">
        <v>44065</v>
      </c>
      <c r="E12" t="s">
        <v>1626</v>
      </c>
      <c r="F12" t="s">
        <v>1632</v>
      </c>
      <c r="G12" t="s">
        <v>934</v>
      </c>
      <c r="H12" t="s">
        <v>1633</v>
      </c>
      <c r="J12" t="s">
        <v>71</v>
      </c>
      <c r="L12" t="s">
        <v>43</v>
      </c>
      <c r="M12" t="s">
        <v>2</v>
      </c>
      <c r="N12" s="43">
        <v>44065</v>
      </c>
      <c r="O12" s="48">
        <v>0.41666666666666669</v>
      </c>
      <c r="S12" s="50"/>
      <c r="T12" s="49" t="s">
        <v>75</v>
      </c>
      <c r="U12" s="45" t="str">
        <f t="array" ref="U12">IFERROR(INDEX(A$1:A$108,SMALL(IF($H$1:$J$108=$AB$3,ROW($C$1:$C$108)),ROW($A10))),"")</f>
        <v/>
      </c>
      <c r="V12" s="43" t="str">
        <f t="array" ref="V12">IFERROR(INDEX(C$1:C$108,SMALL(IF($H$1:$J$108=$AB$3,ROW($C$1:$C$108)),ROW($A10))),"")</f>
        <v/>
      </c>
      <c r="W12" t="e">
        <f>IF(VLOOKUP(Tabel2[[#This Row],[Kampnr]],$A$1:Q$108,8,FALSE)=$AB$3,VLOOKUP(Tabel2[[#This Row],[Kampnr]],$A$1:Q$108,10,FALSE),VLOOKUP(Tabel2[[#This Row],[Kampnr]],$A$1:Q$108,8,FALSE))</f>
        <v>#N/A</v>
      </c>
      <c r="Z12" s="47" t="str">
        <f t="array" ref="Z12">IFERROR(INDEX(U$1:U$49,SMALL(IF($V$1:$V$49=$AC$3,ROW($W$1:$W$49)),ROW($A10))),"")</f>
        <v/>
      </c>
      <c r="AA12" t="str">
        <f t="array" ref="AA12">IFERROR(INDEX(W$1:W$49,SMALL(IF($V$1:$V$49=$AC$3,ROW($W$1:$W$49)),ROW($A10))),"")</f>
        <v/>
      </c>
      <c r="AC12" s="43"/>
    </row>
    <row r="13" spans="1:29" x14ac:dyDescent="0.25">
      <c r="A13">
        <v>380545</v>
      </c>
      <c r="B13">
        <v>1</v>
      </c>
      <c r="C13" s="43">
        <v>44065</v>
      </c>
      <c r="E13" t="s">
        <v>1626</v>
      </c>
      <c r="F13" t="s">
        <v>1632</v>
      </c>
      <c r="G13" t="s">
        <v>934</v>
      </c>
      <c r="H13" t="s">
        <v>1633</v>
      </c>
      <c r="J13" t="s">
        <v>1199</v>
      </c>
      <c r="L13" t="s">
        <v>43</v>
      </c>
      <c r="M13" t="s">
        <v>2</v>
      </c>
      <c r="N13" s="43">
        <v>44065</v>
      </c>
      <c r="O13" s="48">
        <v>0.41666666666666669</v>
      </c>
      <c r="S13" s="50"/>
      <c r="T13" s="44" t="s">
        <v>1645</v>
      </c>
      <c r="U13" s="45" t="str">
        <f t="array" ref="U13">IFERROR(INDEX(A$1:A$108,SMALL(IF($H$1:$J$108=$AB$3,ROW($C$1:$C$108)),ROW($A11))),"")</f>
        <v/>
      </c>
      <c r="V13" s="43" t="str">
        <f t="array" ref="V13">IFERROR(INDEX(C$1:C$108,SMALL(IF($H$1:$J$108=$AB$3,ROW($C$1:$C$108)),ROW($A11))),"")</f>
        <v/>
      </c>
      <c r="W13" t="e">
        <f>IF(VLOOKUP(Tabel2[[#This Row],[Kampnr]],$A$1:Q$108,8,FALSE)=$AB$3,VLOOKUP(Tabel2[[#This Row],[Kampnr]],$A$1:Q$108,10,FALSE),VLOOKUP(Tabel2[[#This Row],[Kampnr]],$A$1:Q$108,8,FALSE))</f>
        <v>#N/A</v>
      </c>
      <c r="Z13" s="47" t="str">
        <f t="array" ref="Z13">IFERROR(INDEX(U$1:U$49,SMALL(IF($V$1:$V$49=$AC$3,ROW($W$1:$W$49)),ROW($A11))),"")</f>
        <v/>
      </c>
      <c r="AA13" t="str">
        <f t="array" ref="AA13">IFERROR(INDEX(W$1:W$49,SMALL(IF($V$1:$V$49=$AC$3,ROW($W$1:$W$49)),ROW($A11))),"")</f>
        <v/>
      </c>
      <c r="AC13" s="43"/>
    </row>
    <row r="14" spans="1:29" x14ac:dyDescent="0.25">
      <c r="A14">
        <v>380546</v>
      </c>
      <c r="B14">
        <v>1</v>
      </c>
      <c r="C14" s="43">
        <v>44065</v>
      </c>
      <c r="E14" t="s">
        <v>1626</v>
      </c>
      <c r="F14" t="s">
        <v>1632</v>
      </c>
      <c r="G14" t="s">
        <v>934</v>
      </c>
      <c r="H14" t="s">
        <v>71</v>
      </c>
      <c r="J14" t="s">
        <v>75</v>
      </c>
      <c r="L14" t="s">
        <v>43</v>
      </c>
      <c r="M14" t="s">
        <v>2</v>
      </c>
      <c r="N14" s="43">
        <v>44065</v>
      </c>
      <c r="O14" s="48">
        <v>0.41666666666666669</v>
      </c>
      <c r="S14" s="50"/>
      <c r="T14" s="44" t="s">
        <v>1628</v>
      </c>
      <c r="U14" s="45" t="str">
        <f t="array" ref="U14">IFERROR(INDEX(A$1:A$108,SMALL(IF($H$1:$J$108=$AB$3,ROW($C$1:$C$108)),ROW($A12))),"")</f>
        <v/>
      </c>
      <c r="V14" s="43" t="str">
        <f t="array" ref="V14">IFERROR(INDEX(C$1:C$108,SMALL(IF($H$1:$J$108=$AB$3,ROW($C$1:$C$108)),ROW($A12))),"")</f>
        <v/>
      </c>
      <c r="W14" t="e">
        <f>IF(VLOOKUP(Tabel2[[#This Row],[Kampnr]],$A$1:Q$108,8,FALSE)=$AB$3,VLOOKUP(Tabel2[[#This Row],[Kampnr]],$A$1:Q$108,10,FALSE),VLOOKUP(Tabel2[[#This Row],[Kampnr]],$A$1:Q$108,8,FALSE))</f>
        <v>#N/A</v>
      </c>
      <c r="Z14" s="47" t="str">
        <f t="array" ref="Z14">IFERROR(INDEX(U$1:U$49,SMALL(IF($V$1:$V$49=$AC$3,ROW($W$1:$W$49)),ROW($A12))),"")</f>
        <v/>
      </c>
      <c r="AA14" t="str">
        <f t="array" ref="AA14">IFERROR(INDEX(W$1:W$49,SMALL(IF($V$1:$V$49=$AC$3,ROW($W$1:$W$49)),ROW($A12))),"")</f>
        <v/>
      </c>
      <c r="AC14" s="43"/>
    </row>
    <row r="15" spans="1:29" x14ac:dyDescent="0.25">
      <c r="A15">
        <v>380553</v>
      </c>
      <c r="B15">
        <v>1</v>
      </c>
      <c r="C15" s="43">
        <v>44065</v>
      </c>
      <c r="E15" t="s">
        <v>1626</v>
      </c>
      <c r="F15" t="s">
        <v>1634</v>
      </c>
      <c r="G15" t="s">
        <v>1634</v>
      </c>
      <c r="H15" t="s">
        <v>66</v>
      </c>
      <c r="J15" t="s">
        <v>73</v>
      </c>
      <c r="L15" t="s">
        <v>36</v>
      </c>
      <c r="M15" t="s">
        <v>2</v>
      </c>
      <c r="N15" s="43">
        <v>44065</v>
      </c>
      <c r="O15" s="48">
        <v>0.41666666666666669</v>
      </c>
      <c r="P15" t="s">
        <v>1651</v>
      </c>
      <c r="S15" s="51"/>
      <c r="T15" s="49" t="s">
        <v>1629</v>
      </c>
      <c r="U15" s="45" t="str">
        <f t="array" ref="U15">IFERROR(INDEX(A$1:A$108,SMALL(IF($H$1:$J$108=$AB$3,ROW($C$1:$C$108)),ROW($A13))),"")</f>
        <v/>
      </c>
      <c r="V15" s="43" t="str">
        <f t="array" ref="V15">IFERROR(INDEX(C$1:C$108,SMALL(IF($H$1:$J$108=$AB$3,ROW($C$1:$C$108)),ROW($A13))),"")</f>
        <v/>
      </c>
      <c r="W15" t="e">
        <f>IF(VLOOKUP(Tabel2[[#This Row],[Kampnr]],$A$1:Q$108,8,FALSE)=$AB$3,VLOOKUP(Tabel2[[#This Row],[Kampnr]],$A$1:Q$108,10,FALSE),VLOOKUP(Tabel2[[#This Row],[Kampnr]],$A$1:Q$108,8,FALSE))</f>
        <v>#N/A</v>
      </c>
      <c r="Z15" s="47" t="str">
        <f t="array" ref="Z15">IFERROR(INDEX(U$1:U$49,SMALL(IF($V$1:$V$49=$AC$3,ROW($W$1:$W$49)),ROW($A13))),"")</f>
        <v/>
      </c>
      <c r="AA15" t="str">
        <f t="array" ref="AA15">IFERROR(INDEX(W$1:W$49,SMALL(IF($V$1:$V$49=$AC$3,ROW($W$1:$W$49)),ROW($A13))),"")</f>
        <v/>
      </c>
      <c r="AC15" s="43"/>
    </row>
    <row r="16" spans="1:29" x14ac:dyDescent="0.25">
      <c r="A16">
        <v>380554</v>
      </c>
      <c r="B16">
        <v>1</v>
      </c>
      <c r="C16" s="43">
        <v>44065</v>
      </c>
      <c r="E16" t="s">
        <v>1626</v>
      </c>
      <c r="F16" t="s">
        <v>1634</v>
      </c>
      <c r="G16" t="s">
        <v>1634</v>
      </c>
      <c r="H16" t="s">
        <v>67</v>
      </c>
      <c r="J16" t="s">
        <v>193</v>
      </c>
      <c r="L16" t="s">
        <v>36</v>
      </c>
      <c r="M16" t="s">
        <v>2</v>
      </c>
      <c r="N16" s="43">
        <v>44065</v>
      </c>
      <c r="O16" s="48">
        <v>0.41666666666666669</v>
      </c>
      <c r="P16" t="s">
        <v>1654</v>
      </c>
      <c r="S16" s="50"/>
      <c r="T16" s="49" t="s">
        <v>1630</v>
      </c>
      <c r="U16" s="45" t="str">
        <f t="array" ref="U16">IFERROR(INDEX(A$1:A$108,SMALL(IF($H$1:$J$108=$AB$3,ROW($C$1:$C$108)),ROW($A14))),"")</f>
        <v/>
      </c>
      <c r="V16" s="43" t="str">
        <f t="array" ref="V16">IFERROR(INDEX(C$1:C$108,SMALL(IF($H$1:$J$108=$AB$3,ROW($C$1:$C$108)),ROW($A14))),"")</f>
        <v/>
      </c>
      <c r="W16" t="e">
        <f>IF(VLOOKUP(Tabel2[[#This Row],[Kampnr]],$A$1:Q$108,8,FALSE)=$AB$3,VLOOKUP(Tabel2[[#This Row],[Kampnr]],$A$1:Q$108,10,FALSE),VLOOKUP(Tabel2[[#This Row],[Kampnr]],$A$1:Q$108,8,FALSE))</f>
        <v>#N/A</v>
      </c>
      <c r="Z16" s="47" t="str">
        <f t="array" ref="Z16">IFERROR(INDEX(U$1:U$49,SMALL(IF($V$1:$V$49=$AC$3,ROW($W$1:$W$49)),ROW($A14))),"")</f>
        <v/>
      </c>
      <c r="AA16" t="str">
        <f t="array" ref="AA16">IFERROR(INDEX(W$1:W$49,SMALL(IF($V$1:$V$49=$AC$3,ROW($W$1:$W$49)),ROW($A14))),"")</f>
        <v/>
      </c>
      <c r="AC16" s="43"/>
    </row>
    <row r="17" spans="1:29" x14ac:dyDescent="0.25">
      <c r="A17">
        <v>380555</v>
      </c>
      <c r="B17">
        <v>1</v>
      </c>
      <c r="C17" s="43">
        <v>44065</v>
      </c>
      <c r="E17" t="s">
        <v>1626</v>
      </c>
      <c r="F17" t="s">
        <v>1634</v>
      </c>
      <c r="G17" t="s">
        <v>1634</v>
      </c>
      <c r="H17" t="s">
        <v>193</v>
      </c>
      <c r="J17" t="s">
        <v>66</v>
      </c>
      <c r="L17" t="s">
        <v>36</v>
      </c>
      <c r="M17" t="s">
        <v>2</v>
      </c>
      <c r="N17" s="43">
        <v>44065</v>
      </c>
      <c r="O17" s="48">
        <v>0.41666666666666669</v>
      </c>
      <c r="P17" t="s">
        <v>1653</v>
      </c>
      <c r="S17" s="50"/>
      <c r="T17" s="44" t="s">
        <v>1200</v>
      </c>
      <c r="Z17" s="47" t="str">
        <f t="array" ref="Z17">IFERROR(INDEX(U$1:U$49,SMALL(IF($V$1:$V$49=$AC$3,ROW($W$1:$W$49)),ROW($A15))),"")</f>
        <v/>
      </c>
      <c r="AA17" t="str">
        <f t="array" ref="AA17">IFERROR(INDEX(W$1:W$49,SMALL(IF($V$1:$V$49=$AC$3,ROW($W$1:$W$49)),ROW($A15))),"")</f>
        <v/>
      </c>
      <c r="AC17" s="43"/>
    </row>
    <row r="18" spans="1:29" x14ac:dyDescent="0.25">
      <c r="A18">
        <v>380556</v>
      </c>
      <c r="B18">
        <v>1</v>
      </c>
      <c r="C18" s="43">
        <v>44065</v>
      </c>
      <c r="E18" t="s">
        <v>1626</v>
      </c>
      <c r="F18" t="s">
        <v>1634</v>
      </c>
      <c r="G18" t="s">
        <v>1634</v>
      </c>
      <c r="H18" t="s">
        <v>67</v>
      </c>
      <c r="J18" t="s">
        <v>73</v>
      </c>
      <c r="L18" t="s">
        <v>36</v>
      </c>
      <c r="M18" t="s">
        <v>2</v>
      </c>
      <c r="N18" s="43">
        <v>44065</v>
      </c>
      <c r="O18" s="48">
        <v>0.41666666666666669</v>
      </c>
      <c r="P18" t="s">
        <v>1655</v>
      </c>
      <c r="S18" s="50"/>
      <c r="T18" s="49" t="s">
        <v>192</v>
      </c>
      <c r="Z18" s="47" t="str">
        <f t="array" ref="Z18">IFERROR(INDEX(U$1:U$49,SMALL(IF($V$1:$V$49=$AC$3,ROW($W$1:$W$49)),ROW($A16))),"")</f>
        <v/>
      </c>
      <c r="AA18" t="str">
        <f t="array" ref="AA18">IFERROR(INDEX(W$1:W$49,SMALL(IF($V$1:$V$49=$AC$3,ROW($W$1:$W$49)),ROW($A16))),"")</f>
        <v/>
      </c>
      <c r="AC18" s="43"/>
    </row>
    <row r="19" spans="1:29" x14ac:dyDescent="0.25">
      <c r="A19">
        <v>380557</v>
      </c>
      <c r="B19">
        <v>1</v>
      </c>
      <c r="C19" s="43">
        <v>44065</v>
      </c>
      <c r="E19" t="s">
        <v>1626</v>
      </c>
      <c r="F19" t="s">
        <v>1634</v>
      </c>
      <c r="G19" t="s">
        <v>1634</v>
      </c>
      <c r="H19" t="s">
        <v>67</v>
      </c>
      <c r="J19" t="s">
        <v>66</v>
      </c>
      <c r="L19" t="s">
        <v>36</v>
      </c>
      <c r="M19" t="s">
        <v>2</v>
      </c>
      <c r="N19" s="43">
        <v>44065</v>
      </c>
      <c r="O19" s="48">
        <v>0.41666666666666669</v>
      </c>
      <c r="P19" t="s">
        <v>1652</v>
      </c>
      <c r="S19" s="51"/>
      <c r="T19" s="44" t="s">
        <v>196</v>
      </c>
      <c r="Z19" s="47" t="str">
        <f t="array" ref="Z19">IFERROR(INDEX(U$1:U$49,SMALL(IF($V$1:$V$49=$AC$3,ROW($W$1:$W$49)),ROW($A17))),"")</f>
        <v/>
      </c>
      <c r="AA19" t="str">
        <f t="array" ref="AA19">IFERROR(INDEX(W$1:W$49,SMALL(IF($V$1:$V$49=$AC$3,ROW($W$1:$W$49)),ROW($A17))),"")</f>
        <v/>
      </c>
      <c r="AC19" s="43"/>
    </row>
    <row r="20" spans="1:29" x14ac:dyDescent="0.25">
      <c r="A20">
        <v>380558</v>
      </c>
      <c r="B20">
        <v>1</v>
      </c>
      <c r="C20" s="43">
        <v>44065</v>
      </c>
      <c r="E20" t="s">
        <v>1626</v>
      </c>
      <c r="F20" t="s">
        <v>1634</v>
      </c>
      <c r="G20" t="s">
        <v>1634</v>
      </c>
      <c r="H20" t="s">
        <v>73</v>
      </c>
      <c r="J20" t="s">
        <v>193</v>
      </c>
      <c r="L20" t="s">
        <v>36</v>
      </c>
      <c r="M20" t="s">
        <v>2</v>
      </c>
      <c r="N20" s="43">
        <v>44065</v>
      </c>
      <c r="O20" s="48">
        <v>0.41666666666666669</v>
      </c>
      <c r="P20" t="s">
        <v>1654</v>
      </c>
      <c r="S20" s="51"/>
      <c r="T20" s="44" t="s">
        <v>67</v>
      </c>
      <c r="Z20" s="47" t="str">
        <f t="array" ref="Z20">IFERROR(INDEX(U$1:U$49,SMALL(IF($V$1:$V$49=$AC$3,ROW($W$1:$W$49)),ROW($A18))),"")</f>
        <v/>
      </c>
      <c r="AA20" t="str">
        <f t="array" ref="AA20">IFERROR(INDEX(W$1:W$49,SMALL(IF($V$1:$V$49=$AC$3,ROW($W$1:$W$49)),ROW($A18))),"")</f>
        <v/>
      </c>
      <c r="AC20" s="43"/>
    </row>
    <row r="21" spans="1:29" x14ac:dyDescent="0.25">
      <c r="A21">
        <v>380565</v>
      </c>
      <c r="B21">
        <v>1</v>
      </c>
      <c r="C21" s="43">
        <v>44065</v>
      </c>
      <c r="E21" t="s">
        <v>1626</v>
      </c>
      <c r="F21" t="s">
        <v>1635</v>
      </c>
      <c r="G21" t="s">
        <v>1635</v>
      </c>
      <c r="H21" t="s">
        <v>1636</v>
      </c>
      <c r="J21" t="s">
        <v>65</v>
      </c>
      <c r="L21" t="s">
        <v>31</v>
      </c>
      <c r="M21" t="s">
        <v>2</v>
      </c>
      <c r="N21" s="43">
        <v>44065</v>
      </c>
      <c r="O21" s="48">
        <v>0.41666666666666669</v>
      </c>
      <c r="S21" s="50"/>
      <c r="T21" s="44" t="s">
        <v>71</v>
      </c>
      <c r="Z21" s="47" t="str">
        <f t="array" ref="Z21">IFERROR(INDEX(U$1:U$49,SMALL(IF($V$1:$V$49=$AC$3,ROW($W$1:$W$49)),ROW($A19))),"")</f>
        <v/>
      </c>
      <c r="AA21" t="str">
        <f t="array" ref="AA21">IFERROR(INDEX(W$1:W$49,SMALL(IF($V$1:$V$49=$AC$3,ROW($W$1:$W$49)),ROW($A19))),"")</f>
        <v/>
      </c>
      <c r="AC21" s="43"/>
    </row>
    <row r="22" spans="1:29" x14ac:dyDescent="0.25">
      <c r="A22">
        <v>380566</v>
      </c>
      <c r="B22">
        <v>1</v>
      </c>
      <c r="C22" s="43">
        <v>44065</v>
      </c>
      <c r="E22" t="s">
        <v>1626</v>
      </c>
      <c r="F22" t="s">
        <v>1635</v>
      </c>
      <c r="G22" t="s">
        <v>1635</v>
      </c>
      <c r="H22" t="s">
        <v>196</v>
      </c>
      <c r="J22" t="s">
        <v>1189</v>
      </c>
      <c r="L22" t="s">
        <v>31</v>
      </c>
      <c r="M22" t="s">
        <v>2</v>
      </c>
      <c r="N22" s="43">
        <v>44065</v>
      </c>
      <c r="O22" s="48">
        <v>0.41666666666666669</v>
      </c>
      <c r="S22" s="50"/>
      <c r="T22" s="44" t="s">
        <v>1201</v>
      </c>
      <c r="Z22" s="47" t="str">
        <f t="array" ref="Z22">IFERROR(INDEX(U$1:U$49,SMALL(IF($V$1:$V$49=$AC$3,ROW($W$1:$W$49)),ROW($A20))),"")</f>
        <v/>
      </c>
      <c r="AA22" t="str">
        <f t="array" ref="AA22">IFERROR(INDEX(W$1:W$49,SMALL(IF($V$1:$V$49=$AC$3,ROW($W$1:$W$49)),ROW($A20))),"")</f>
        <v/>
      </c>
      <c r="AC22" s="43"/>
    </row>
    <row r="23" spans="1:29" x14ac:dyDescent="0.25">
      <c r="A23">
        <v>380567</v>
      </c>
      <c r="B23">
        <v>1</v>
      </c>
      <c r="C23" s="43">
        <v>44065</v>
      </c>
      <c r="E23" t="s">
        <v>1626</v>
      </c>
      <c r="F23" t="s">
        <v>1635</v>
      </c>
      <c r="G23" t="s">
        <v>1635</v>
      </c>
      <c r="H23" t="s">
        <v>1189</v>
      </c>
      <c r="J23" t="s">
        <v>1636</v>
      </c>
      <c r="L23" t="s">
        <v>31</v>
      </c>
      <c r="M23" t="s">
        <v>2</v>
      </c>
      <c r="N23" s="43">
        <v>44065</v>
      </c>
      <c r="O23" s="48">
        <v>0.41666666666666669</v>
      </c>
      <c r="S23" s="50"/>
      <c r="T23" s="49" t="s">
        <v>1650</v>
      </c>
      <c r="Z23" s="47" t="str">
        <f t="array" ref="Z23">IFERROR(INDEX(U$1:U$49,SMALL(IF($V$1:$V$49=$AC$3,ROW($W$1:$W$49)),ROW($A21))),"")</f>
        <v/>
      </c>
      <c r="AA23" t="str">
        <f t="array" ref="AA23">IFERROR(INDEX(W$1:W$49,SMALL(IF($V$1:$V$49=$AC$3,ROW($W$1:$W$49)),ROW($A21))),"")</f>
        <v/>
      </c>
      <c r="AC23" s="43"/>
    </row>
    <row r="24" spans="1:29" x14ac:dyDescent="0.25">
      <c r="A24">
        <v>380568</v>
      </c>
      <c r="B24">
        <v>1</v>
      </c>
      <c r="C24" s="43">
        <v>44065</v>
      </c>
      <c r="E24" t="s">
        <v>1626</v>
      </c>
      <c r="F24" t="s">
        <v>1635</v>
      </c>
      <c r="G24" t="s">
        <v>1635</v>
      </c>
      <c r="H24" t="s">
        <v>196</v>
      </c>
      <c r="J24" t="s">
        <v>65</v>
      </c>
      <c r="L24" t="s">
        <v>31</v>
      </c>
      <c r="M24" t="s">
        <v>2</v>
      </c>
      <c r="N24" s="43">
        <v>44065</v>
      </c>
      <c r="O24" s="48">
        <v>0.41666666666666669</v>
      </c>
      <c r="S24" s="50"/>
      <c r="T24" s="49" t="s">
        <v>1639</v>
      </c>
      <c r="Z24" s="47" t="str">
        <f t="array" ref="Z24">IFERROR(INDEX(U$1:U$49,SMALL(IF($V$1:$V$49=$AC$3,ROW($W$1:$W$49)),ROW($A22))),"")</f>
        <v/>
      </c>
      <c r="AA24" t="str">
        <f t="array" ref="AA24">IFERROR(INDEX(W$1:W$49,SMALL(IF($V$1:$V$49=$AC$3,ROW($W$1:$W$49)),ROW($A22))),"")</f>
        <v/>
      </c>
      <c r="AC24" s="43"/>
    </row>
    <row r="25" spans="1:29" x14ac:dyDescent="0.25">
      <c r="A25">
        <v>380569</v>
      </c>
      <c r="B25">
        <v>1</v>
      </c>
      <c r="C25" s="43">
        <v>44065</v>
      </c>
      <c r="E25" t="s">
        <v>1626</v>
      </c>
      <c r="F25" t="s">
        <v>1635</v>
      </c>
      <c r="G25" t="s">
        <v>1635</v>
      </c>
      <c r="H25" t="s">
        <v>196</v>
      </c>
      <c r="J25" t="s">
        <v>1636</v>
      </c>
      <c r="L25" t="s">
        <v>31</v>
      </c>
      <c r="M25" t="s">
        <v>2</v>
      </c>
      <c r="N25" s="43">
        <v>44065</v>
      </c>
      <c r="O25" s="48">
        <v>0.41666666666666669</v>
      </c>
      <c r="S25" s="50"/>
      <c r="T25" s="49" t="s">
        <v>1631</v>
      </c>
      <c r="Z25" s="47" t="str">
        <f t="array" ref="Z25">IFERROR(INDEX(U$1:U$49,SMALL(IF($V$1:$V$49=$AC$3,ROW($W$1:$W$49)),ROW($A23))),"")</f>
        <v/>
      </c>
      <c r="AA25" t="str">
        <f t="array" ref="AA25">IFERROR(INDEX(W$1:W$49,SMALL(IF($V$1:$V$49=$AC$3,ROW($W$1:$W$49)),ROW($A23))),"")</f>
        <v/>
      </c>
      <c r="AC25" s="43"/>
    </row>
    <row r="26" spans="1:29" x14ac:dyDescent="0.25">
      <c r="A26">
        <v>380570</v>
      </c>
      <c r="B26">
        <v>1</v>
      </c>
      <c r="C26" s="43">
        <v>44065</v>
      </c>
      <c r="E26" t="s">
        <v>1626</v>
      </c>
      <c r="F26" t="s">
        <v>1635</v>
      </c>
      <c r="G26" t="s">
        <v>1635</v>
      </c>
      <c r="H26" t="s">
        <v>65</v>
      </c>
      <c r="J26" t="s">
        <v>1189</v>
      </c>
      <c r="L26" t="s">
        <v>31</v>
      </c>
      <c r="M26" t="s">
        <v>2</v>
      </c>
      <c r="N26" s="43">
        <v>44065</v>
      </c>
      <c r="O26" s="48">
        <v>0.41666666666666669</v>
      </c>
      <c r="S26" s="50"/>
      <c r="T26" s="44" t="s">
        <v>1647</v>
      </c>
      <c r="Z26" s="47" t="str">
        <f t="array" ref="Z26">IFERROR(INDEX(U$1:U$49,SMALL(IF($V$1:$V$49=$AC$3,ROW($W$1:$W$49)),ROW($A24))),"")</f>
        <v/>
      </c>
      <c r="AA26" t="str">
        <f t="array" ref="AA26">IFERROR(INDEX(W$1:W$49,SMALL(IF($V$1:$V$49=$AC$3,ROW($W$1:$W$49)),ROW($A24))),"")</f>
        <v/>
      </c>
      <c r="AC26" s="43"/>
    </row>
    <row r="27" spans="1:29" x14ac:dyDescent="0.25">
      <c r="A27">
        <v>380577</v>
      </c>
      <c r="B27">
        <v>1</v>
      </c>
      <c r="C27" s="43">
        <v>44065</v>
      </c>
      <c r="E27" t="s">
        <v>1626</v>
      </c>
      <c r="F27" t="s">
        <v>1637</v>
      </c>
      <c r="G27" t="s">
        <v>1637</v>
      </c>
      <c r="H27" t="s">
        <v>1638</v>
      </c>
      <c r="J27" t="s">
        <v>192</v>
      </c>
      <c r="L27" t="s">
        <v>26</v>
      </c>
      <c r="M27" t="s">
        <v>2</v>
      </c>
      <c r="N27" s="43">
        <v>44065</v>
      </c>
      <c r="O27" s="48">
        <v>0.41666666666666669</v>
      </c>
      <c r="S27" s="51"/>
      <c r="T27" s="49" t="s">
        <v>1649</v>
      </c>
      <c r="Z27" s="47" t="str">
        <f t="array" ref="Z27">IFERROR(INDEX(U$1:U$49,SMALL(IF($V$1:$V$49=$AC$3,ROW($W$1:$W$49)),ROW($A25))),"")</f>
        <v/>
      </c>
      <c r="AA27" t="str">
        <f t="array" ref="AA27">IFERROR(INDEX(W$1:W$49,SMALL(IF($V$1:$V$49=$AC$3,ROW($W$1:$W$49)),ROW($A25))),"")</f>
        <v/>
      </c>
      <c r="AC27" s="43"/>
    </row>
    <row r="28" spans="1:29" x14ac:dyDescent="0.25">
      <c r="A28">
        <v>380578</v>
      </c>
      <c r="B28">
        <v>1</v>
      </c>
      <c r="C28" s="43">
        <v>44065</v>
      </c>
      <c r="E28" t="s">
        <v>1626</v>
      </c>
      <c r="F28" t="s">
        <v>1637</v>
      </c>
      <c r="G28" t="s">
        <v>1637</v>
      </c>
      <c r="H28" t="s">
        <v>70</v>
      </c>
      <c r="J28" t="s">
        <v>1639</v>
      </c>
      <c r="L28" t="s">
        <v>26</v>
      </c>
      <c r="M28" t="s">
        <v>2</v>
      </c>
      <c r="N28" s="43">
        <v>44065</v>
      </c>
      <c r="O28" s="48">
        <v>0.41666666666666669</v>
      </c>
      <c r="S28" s="51"/>
      <c r="T28" s="49" t="s">
        <v>1638</v>
      </c>
      <c r="Z28" s="47" t="str">
        <f t="array" ref="Z28">IFERROR(INDEX(U$1:U$49,SMALL(IF($V$1:$V$49=$AC$3,ROW($W$1:$W$49)),ROW($A26))),"")</f>
        <v/>
      </c>
      <c r="AA28" t="str">
        <f t="array" ref="AA28">IFERROR(INDEX(W$1:W$49,SMALL(IF($V$1:$V$49=$AC$3,ROW($W$1:$W$49)),ROW($A26))),"")</f>
        <v/>
      </c>
      <c r="AC28" s="43"/>
    </row>
    <row r="29" spans="1:29" x14ac:dyDescent="0.25">
      <c r="A29">
        <v>380579</v>
      </c>
      <c r="B29">
        <v>1</v>
      </c>
      <c r="C29" s="43">
        <v>44065</v>
      </c>
      <c r="E29" t="s">
        <v>1626</v>
      </c>
      <c r="F29" t="s">
        <v>1637</v>
      </c>
      <c r="G29" t="s">
        <v>1637</v>
      </c>
      <c r="H29" t="s">
        <v>1639</v>
      </c>
      <c r="J29" t="s">
        <v>1638</v>
      </c>
      <c r="L29" t="s">
        <v>26</v>
      </c>
      <c r="M29" t="s">
        <v>2</v>
      </c>
      <c r="N29" s="43">
        <v>44065</v>
      </c>
      <c r="O29" s="48">
        <v>0.41666666666666669</v>
      </c>
      <c r="S29" s="50"/>
      <c r="T29" s="49" t="s">
        <v>1633</v>
      </c>
      <c r="Z29" s="47" t="str">
        <f t="array" ref="Z29">IFERROR(INDEX(U$1:U$49,SMALL(IF($V$1:$V$49=$AC$3,ROW($W$1:$W$49)),ROW($A27))),"")</f>
        <v/>
      </c>
      <c r="AA29" t="str">
        <f t="array" ref="AA29">IFERROR(INDEX(W$1:W$49,SMALL(IF($V$1:$V$49=$AC$3,ROW($W$1:$W$49)),ROW($A27))),"")</f>
        <v/>
      </c>
      <c r="AC29" s="43"/>
    </row>
    <row r="30" spans="1:29" x14ac:dyDescent="0.25">
      <c r="A30">
        <v>380580</v>
      </c>
      <c r="B30">
        <v>1</v>
      </c>
      <c r="C30" s="43">
        <v>44065</v>
      </c>
      <c r="E30" t="s">
        <v>1626</v>
      </c>
      <c r="F30" t="s">
        <v>1637</v>
      </c>
      <c r="G30" t="s">
        <v>1637</v>
      </c>
      <c r="H30" t="s">
        <v>70</v>
      </c>
      <c r="J30" t="s">
        <v>192</v>
      </c>
      <c r="L30" t="s">
        <v>26</v>
      </c>
      <c r="M30" t="s">
        <v>2</v>
      </c>
      <c r="N30" s="43">
        <v>44065</v>
      </c>
      <c r="O30" s="48">
        <v>0.41666666666666669</v>
      </c>
      <c r="S30" s="50"/>
      <c r="T30" s="44" t="s">
        <v>193</v>
      </c>
      <c r="Z30" s="47" t="str">
        <f t="array" ref="Z30">IFERROR(INDEX(U$1:U$49,SMALL(IF($V$1:$V$49=$AC$3,ROW($W$1:$W$49)),ROW($A28))),"")</f>
        <v/>
      </c>
      <c r="AA30" t="str">
        <f t="array" ref="AA30">IFERROR(INDEX(W$1:W$49,SMALL(IF($V$1:$V$49=$AC$3,ROW($W$1:$W$49)),ROW($A28))),"")</f>
        <v/>
      </c>
      <c r="AC30" s="43"/>
    </row>
    <row r="31" spans="1:29" x14ac:dyDescent="0.25">
      <c r="A31">
        <v>380581</v>
      </c>
      <c r="B31">
        <v>1</v>
      </c>
      <c r="C31" s="43">
        <v>44065</v>
      </c>
      <c r="E31" t="s">
        <v>1626</v>
      </c>
      <c r="F31" t="s">
        <v>1637</v>
      </c>
      <c r="G31" t="s">
        <v>1637</v>
      </c>
      <c r="H31" t="s">
        <v>70</v>
      </c>
      <c r="J31" t="s">
        <v>1638</v>
      </c>
      <c r="L31" t="s">
        <v>26</v>
      </c>
      <c r="M31" t="s">
        <v>2</v>
      </c>
      <c r="N31" s="43">
        <v>44065</v>
      </c>
      <c r="O31" s="48">
        <v>0.41666666666666669</v>
      </c>
      <c r="S31" s="50"/>
      <c r="T31" s="49" t="s">
        <v>195</v>
      </c>
      <c r="Z31" s="47" t="str">
        <f t="array" ref="Z31">IFERROR(INDEX(U$1:U$49,SMALL(IF($V$1:$V$49=$AC$3,ROW($W$1:$W$49)),ROW($A29))),"")</f>
        <v/>
      </c>
      <c r="AA31" t="str">
        <f t="array" ref="AA31">IFERROR(INDEX(W$1:W$49,SMALL(IF($V$1:$V$49=$AC$3,ROW($W$1:$W$49)),ROW($A29))),"")</f>
        <v/>
      </c>
      <c r="AC31" s="43"/>
    </row>
    <row r="32" spans="1:29" x14ac:dyDescent="0.25">
      <c r="A32">
        <v>380582</v>
      </c>
      <c r="B32">
        <v>1</v>
      </c>
      <c r="C32" s="43">
        <v>44065</v>
      </c>
      <c r="E32" t="s">
        <v>1626</v>
      </c>
      <c r="F32" t="s">
        <v>1637</v>
      </c>
      <c r="G32" t="s">
        <v>1637</v>
      </c>
      <c r="H32" t="s">
        <v>192</v>
      </c>
      <c r="J32" t="s">
        <v>1639</v>
      </c>
      <c r="L32" t="s">
        <v>26</v>
      </c>
      <c r="M32" t="s">
        <v>2</v>
      </c>
      <c r="N32" s="43">
        <v>44065</v>
      </c>
      <c r="O32" s="48">
        <v>0.41666666666666669</v>
      </c>
      <c r="S32" s="50"/>
      <c r="T32" s="44" t="s">
        <v>1191</v>
      </c>
      <c r="Z32" s="47" t="str">
        <f t="array" ref="Z32">IFERROR(INDEX(U$1:U$49,SMALL(IF($V$1:$V$49=$AC$3,ROW($W$1:$W$49)),ROW($A30))),"")</f>
        <v/>
      </c>
      <c r="AA32" t="str">
        <f t="array" ref="AA32">IFERROR(INDEX(W$1:W$49,SMALL(IF($V$1:$V$49=$AC$3,ROW($W$1:$W$49)),ROW($A30))),"")</f>
        <v/>
      </c>
      <c r="AC32" s="43"/>
    </row>
    <row r="33" spans="1:29" x14ac:dyDescent="0.25">
      <c r="A33">
        <v>380589</v>
      </c>
      <c r="B33">
        <v>1</v>
      </c>
      <c r="C33" s="43">
        <v>44065</v>
      </c>
      <c r="E33" t="s">
        <v>1626</v>
      </c>
      <c r="F33" t="s">
        <v>1640</v>
      </c>
      <c r="G33" t="s">
        <v>1640</v>
      </c>
      <c r="H33" t="s">
        <v>1641</v>
      </c>
      <c r="J33" t="s">
        <v>68</v>
      </c>
      <c r="L33" t="s">
        <v>55</v>
      </c>
      <c r="M33" t="s">
        <v>2</v>
      </c>
      <c r="N33" s="43">
        <v>44065</v>
      </c>
      <c r="O33" s="48">
        <v>0.41666666666666669</v>
      </c>
      <c r="S33" s="50"/>
      <c r="T33" s="49" t="s">
        <v>194</v>
      </c>
      <c r="Z33" s="47" t="str">
        <f t="array" ref="Z33">IFERROR(INDEX(U$1:U$49,SMALL(IF($V$1:$V$49=$AC$3,ROW($W$1:$W$49)),ROW($A31))),"")</f>
        <v/>
      </c>
      <c r="AA33" t="str">
        <f t="array" ref="AA33">IFERROR(INDEX(W$1:W$49,SMALL(IF($V$1:$V$49=$AC$3,ROW($W$1:$W$49)),ROW($A31))),"")</f>
        <v/>
      </c>
      <c r="AC33" s="43"/>
    </row>
    <row r="34" spans="1:29" x14ac:dyDescent="0.25">
      <c r="A34">
        <v>380590</v>
      </c>
      <c r="B34">
        <v>1</v>
      </c>
      <c r="C34" s="43">
        <v>44065</v>
      </c>
      <c r="E34" t="s">
        <v>1626</v>
      </c>
      <c r="F34" t="s">
        <v>1640</v>
      </c>
      <c r="G34" t="s">
        <v>1640</v>
      </c>
      <c r="H34" t="s">
        <v>1642</v>
      </c>
      <c r="J34" t="s">
        <v>1650</v>
      </c>
      <c r="L34" t="s">
        <v>55</v>
      </c>
      <c r="M34" t="s">
        <v>2</v>
      </c>
      <c r="N34" s="43">
        <v>44065</v>
      </c>
      <c r="O34" s="48">
        <v>0.41666666666666669</v>
      </c>
      <c r="S34" s="50"/>
      <c r="T34" s="44" t="s">
        <v>197</v>
      </c>
      <c r="Z34" s="47" t="str">
        <f t="array" ref="Z34">IFERROR(INDEX(U$1:U$49,SMALL(IF($V$1:$V$49=$AC$3,ROW($W$1:$W$49)),ROW($A32))),"")</f>
        <v/>
      </c>
      <c r="AA34" t="str">
        <f t="array" ref="AA34">IFERROR(INDEX(W$1:W$49,SMALL(IF($V$1:$V$49=$AC$3,ROW($W$1:$W$49)),ROW($A32))),"")</f>
        <v/>
      </c>
      <c r="AC34" s="43"/>
    </row>
    <row r="35" spans="1:29" x14ac:dyDescent="0.25">
      <c r="A35">
        <v>380591</v>
      </c>
      <c r="B35">
        <v>1</v>
      </c>
      <c r="C35" s="43">
        <v>44065</v>
      </c>
      <c r="E35" t="s">
        <v>1626</v>
      </c>
      <c r="F35" t="s">
        <v>1640</v>
      </c>
      <c r="G35" t="s">
        <v>1640</v>
      </c>
      <c r="H35" t="s">
        <v>1650</v>
      </c>
      <c r="J35" t="s">
        <v>1641</v>
      </c>
      <c r="L35" t="s">
        <v>55</v>
      </c>
      <c r="M35" t="s">
        <v>2</v>
      </c>
      <c r="N35" s="43">
        <v>44065</v>
      </c>
      <c r="O35" s="48">
        <v>0.41666666666666669</v>
      </c>
      <c r="S35" s="50"/>
      <c r="T35" s="44" t="s">
        <v>1641</v>
      </c>
      <c r="Z35" s="47" t="str">
        <f t="array" ref="Z35">IFERROR(INDEX(U$1:U$49,SMALL(IF($V$1:$V$49=$AC$3,ROW($W$1:$W$49)),ROW($A33))),"")</f>
        <v/>
      </c>
      <c r="AA35" t="str">
        <f t="array" ref="AA35">IFERROR(INDEX(W$1:W$49,SMALL(IF($V$1:$V$49=$AC$3,ROW($W$1:$W$49)),ROW($A33))),"")</f>
        <v/>
      </c>
      <c r="AC35" s="43"/>
    </row>
    <row r="36" spans="1:29" x14ac:dyDescent="0.25">
      <c r="A36">
        <v>380592</v>
      </c>
      <c r="B36">
        <v>1</v>
      </c>
      <c r="C36" s="43">
        <v>44065</v>
      </c>
      <c r="E36" t="s">
        <v>1626</v>
      </c>
      <c r="F36" t="s">
        <v>1640</v>
      </c>
      <c r="G36" t="s">
        <v>1640</v>
      </c>
      <c r="H36" t="s">
        <v>1642</v>
      </c>
      <c r="J36" t="s">
        <v>68</v>
      </c>
      <c r="L36" t="s">
        <v>55</v>
      </c>
      <c r="M36" t="s">
        <v>2</v>
      </c>
      <c r="N36" s="43">
        <v>44065</v>
      </c>
      <c r="O36" s="48">
        <v>0.41666666666666669</v>
      </c>
      <c r="T36" s="44" t="s">
        <v>68</v>
      </c>
      <c r="Z36" s="47" t="str">
        <f t="array" ref="Z36">IFERROR(INDEX(U$1:U$49,SMALL(IF($V$1:$V$49=$AC$3,ROW($W$1:$W$49)),ROW($A34))),"")</f>
        <v/>
      </c>
      <c r="AA36" t="str">
        <f t="array" ref="AA36">IFERROR(INDEX(W$1:W$49,SMALL(IF($V$1:$V$49=$AC$3,ROW($W$1:$W$49)),ROW($A34))),"")</f>
        <v/>
      </c>
      <c r="AC36" s="43"/>
    </row>
    <row r="37" spans="1:29" x14ac:dyDescent="0.25">
      <c r="A37">
        <v>380593</v>
      </c>
      <c r="B37">
        <v>1</v>
      </c>
      <c r="C37" s="43">
        <v>44065</v>
      </c>
      <c r="E37" t="s">
        <v>1626</v>
      </c>
      <c r="F37" t="s">
        <v>1640</v>
      </c>
      <c r="G37" t="s">
        <v>1640</v>
      </c>
      <c r="H37" t="s">
        <v>1642</v>
      </c>
      <c r="J37" t="s">
        <v>1641</v>
      </c>
      <c r="L37" t="s">
        <v>55</v>
      </c>
      <c r="M37" t="s">
        <v>2</v>
      </c>
      <c r="N37" s="43">
        <v>44065</v>
      </c>
      <c r="O37" s="48">
        <v>0.41666666666666669</v>
      </c>
      <c r="T37" s="49" t="s">
        <v>72</v>
      </c>
      <c r="Z37" s="47" t="str">
        <f t="array" ref="Z37">IFERROR(INDEX(U$1:U$49,SMALL(IF($V$1:$V$49=$AC$3,ROW($W$1:$W$49)),ROW($A35))),"")</f>
        <v/>
      </c>
      <c r="AA37" t="str">
        <f t="array" ref="AA37">IFERROR(INDEX(W$1:W$49,SMALL(IF($V$1:$V$49=$AC$3,ROW($W$1:$W$49)),ROW($A35))),"")</f>
        <v/>
      </c>
      <c r="AC37" s="43"/>
    </row>
    <row r="38" spans="1:29" x14ac:dyDescent="0.25">
      <c r="A38">
        <v>380594</v>
      </c>
      <c r="B38">
        <v>1</v>
      </c>
      <c r="C38" s="43">
        <v>44065</v>
      </c>
      <c r="E38" t="s">
        <v>1626</v>
      </c>
      <c r="F38" t="s">
        <v>1640</v>
      </c>
      <c r="G38" t="s">
        <v>1640</v>
      </c>
      <c r="H38" t="s">
        <v>68</v>
      </c>
      <c r="J38" t="s">
        <v>1650</v>
      </c>
      <c r="L38" t="s">
        <v>55</v>
      </c>
      <c r="M38" t="s">
        <v>2</v>
      </c>
      <c r="N38" s="43">
        <v>44065</v>
      </c>
      <c r="O38" s="48">
        <v>0.41666666666666669</v>
      </c>
      <c r="T38" s="44" t="s">
        <v>1192</v>
      </c>
      <c r="Z38" s="47" t="str">
        <f t="array" ref="Z38">IFERROR(INDEX(U$1:U$49,SMALL(IF($V$1:$V$49=$AC$3,ROW($W$1:$W$49)),ROW($A36))),"")</f>
        <v/>
      </c>
      <c r="AA38" t="str">
        <f t="array" ref="AA38">IFERROR(INDEX(W$1:W$49,SMALL(IF($V$1:$V$49=$AC$3,ROW($W$1:$W$49)),ROW($A36))),"")</f>
        <v/>
      </c>
      <c r="AC38" s="43"/>
    </row>
    <row r="39" spans="1:29" x14ac:dyDescent="0.25">
      <c r="A39">
        <v>380601</v>
      </c>
      <c r="B39">
        <v>1</v>
      </c>
      <c r="C39" s="43">
        <v>44065</v>
      </c>
      <c r="E39" t="s">
        <v>1626</v>
      </c>
      <c r="F39" t="s">
        <v>1643</v>
      </c>
      <c r="G39" t="s">
        <v>1643</v>
      </c>
      <c r="H39" t="s">
        <v>1201</v>
      </c>
      <c r="J39" t="s">
        <v>195</v>
      </c>
      <c r="L39" t="s">
        <v>135</v>
      </c>
      <c r="M39" t="s">
        <v>2</v>
      </c>
      <c r="N39" s="43">
        <v>44065</v>
      </c>
      <c r="O39" s="48">
        <v>0.41666666666666669</v>
      </c>
      <c r="T39" s="44" t="s">
        <v>1190</v>
      </c>
      <c r="Z39" s="47" t="str">
        <f t="array" ref="Z39">IFERROR(INDEX(U$1:U$49,SMALL(IF($V$1:$V$49=$AC$3,ROW($W$1:$W$49)),ROW($A37))),"")</f>
        <v/>
      </c>
      <c r="AA39" t="str">
        <f t="array" ref="AA39">IFERROR(INDEX(W$1:W$49,SMALL(IF($V$1:$V$49=$AC$3,ROW($W$1:$W$49)),ROW($A37))),"")</f>
        <v/>
      </c>
      <c r="AC39" s="43"/>
    </row>
    <row r="40" spans="1:29" x14ac:dyDescent="0.25">
      <c r="A40">
        <v>380602</v>
      </c>
      <c r="B40">
        <v>1</v>
      </c>
      <c r="C40" s="43">
        <v>44065</v>
      </c>
      <c r="E40" t="s">
        <v>1626</v>
      </c>
      <c r="F40" t="s">
        <v>1643</v>
      </c>
      <c r="G40" t="s">
        <v>1643</v>
      </c>
      <c r="H40" t="s">
        <v>72</v>
      </c>
      <c r="J40" t="s">
        <v>1198</v>
      </c>
      <c r="L40" t="s">
        <v>135</v>
      </c>
      <c r="M40" t="s">
        <v>2</v>
      </c>
      <c r="N40" s="43">
        <v>44065</v>
      </c>
      <c r="O40" s="48">
        <v>0.41666666666666669</v>
      </c>
      <c r="T40" s="49" t="s">
        <v>1642</v>
      </c>
      <c r="V40" s="43" t="str">
        <f t="array" ref="V40">IFERROR(INDEX(A$1:A$108,SMALL(IF($H$1:$H$108=$AB$3,ROW($J$1:$J$108)),ROW($A38))),"")</f>
        <v/>
      </c>
      <c r="Z40" s="47" t="str">
        <f t="array" ref="Z40">IFERROR(INDEX(U$1:U$49,SMALL(IF($V$1:$V$49=$AC$3,ROW($W$1:$W$49)),ROW($A38))),"")</f>
        <v/>
      </c>
      <c r="AA40" t="str">
        <f t="array" ref="AA40">IFERROR(INDEX(W$1:W$49,SMALL(IF($V$1:$V$49=$AC$3,ROW($W$1:$W$49)),ROW($A38))),"")</f>
        <v/>
      </c>
      <c r="AC40" s="43"/>
    </row>
    <row r="41" spans="1:29" x14ac:dyDescent="0.25">
      <c r="A41">
        <v>380603</v>
      </c>
      <c r="B41">
        <v>1</v>
      </c>
      <c r="C41" s="43">
        <v>44065</v>
      </c>
      <c r="E41" t="s">
        <v>1626</v>
      </c>
      <c r="F41" t="s">
        <v>1643</v>
      </c>
      <c r="G41" t="s">
        <v>1643</v>
      </c>
      <c r="H41" t="s">
        <v>1198</v>
      </c>
      <c r="J41" t="s">
        <v>1201</v>
      </c>
      <c r="L41" t="s">
        <v>135</v>
      </c>
      <c r="M41" t="s">
        <v>2</v>
      </c>
      <c r="N41" s="43">
        <v>44065</v>
      </c>
      <c r="O41" s="48">
        <v>0.41666666666666669</v>
      </c>
      <c r="V41" s="43" t="str">
        <f t="array" ref="V41">IFERROR(INDEX(A$1:A$108,SMALL(IF($H$1:$H$108=$AB$3,ROW($J$1:$J$108)),ROW($A39))),"")</f>
        <v/>
      </c>
      <c r="Z41" s="47" t="str">
        <f t="array" ref="Z41">IFERROR(INDEX(U$1:U$49,SMALL(IF($V$1:$V$49=$AC$3,ROW($W$1:$W$49)),ROW($A39))),"")</f>
        <v/>
      </c>
      <c r="AA41" t="str">
        <f t="array" ref="AA41">IFERROR(INDEX(W$1:W$49,SMALL(IF($V$1:$V$49=$AC$3,ROW($W$1:$W$49)),ROW($A39))),"")</f>
        <v/>
      </c>
      <c r="AC41" s="43"/>
    </row>
    <row r="42" spans="1:29" x14ac:dyDescent="0.25">
      <c r="A42">
        <v>380604</v>
      </c>
      <c r="B42">
        <v>1</v>
      </c>
      <c r="C42" s="43">
        <v>44065</v>
      </c>
      <c r="E42" t="s">
        <v>1626</v>
      </c>
      <c r="F42" t="s">
        <v>1643</v>
      </c>
      <c r="G42" t="s">
        <v>1643</v>
      </c>
      <c r="H42" t="s">
        <v>72</v>
      </c>
      <c r="J42" t="s">
        <v>195</v>
      </c>
      <c r="L42" t="s">
        <v>135</v>
      </c>
      <c r="M42" t="s">
        <v>2</v>
      </c>
      <c r="N42" s="43">
        <v>44065</v>
      </c>
      <c r="O42" s="48">
        <v>0.41666666666666669</v>
      </c>
      <c r="T42" s="49"/>
      <c r="V42" s="43" t="str">
        <f t="array" ref="V42">IFERROR(INDEX(A$1:A$108,SMALL(IF($H$1:$H$108=$AB$3,ROW($J$1:$J$108)),ROW($A40))),"")</f>
        <v/>
      </c>
      <c r="Z42" s="47" t="str">
        <f t="array" ref="Z42">IFERROR(INDEX(U$1:U$49,SMALL(IF($V$1:$V$49=$AC$3,ROW($W$1:$W$49)),ROW($A40))),"")</f>
        <v/>
      </c>
      <c r="AA42" t="str">
        <f t="array" ref="AA42">IFERROR(INDEX(W$1:W$49,SMALL(IF($V$1:$V$49=$AC$3,ROW($W$1:$W$49)),ROW($A40))),"")</f>
        <v/>
      </c>
      <c r="AC42" s="43"/>
    </row>
    <row r="43" spans="1:29" x14ac:dyDescent="0.25">
      <c r="A43">
        <v>380605</v>
      </c>
      <c r="B43">
        <v>1</v>
      </c>
      <c r="C43" s="43">
        <v>44065</v>
      </c>
      <c r="E43" t="s">
        <v>1626</v>
      </c>
      <c r="F43" t="s">
        <v>1643</v>
      </c>
      <c r="G43" t="s">
        <v>1643</v>
      </c>
      <c r="H43" t="s">
        <v>72</v>
      </c>
      <c r="J43" t="s">
        <v>1201</v>
      </c>
      <c r="L43" t="s">
        <v>135</v>
      </c>
      <c r="M43" t="s">
        <v>2</v>
      </c>
      <c r="N43" s="43">
        <v>44065</v>
      </c>
      <c r="O43" s="48">
        <v>0.41666666666666669</v>
      </c>
      <c r="U43" s="45" t="str">
        <f t="array" ref="U43">IFERROR(INDEX(L$1:L$108,SMALL(IF($L$1:$L$108=#REF!,ROW($L$1:$L$108)),ROW($A41))),"")</f>
        <v/>
      </c>
      <c r="V43" s="43" t="str">
        <f t="array" ref="V43">IFERROR(INDEX(A$1:A$108,SMALL(IF($H$1:$H$108=$AB$3,ROW($J$1:$J$108)),ROW($A41))),"")</f>
        <v/>
      </c>
      <c r="Z43" s="47" t="str">
        <f t="array" ref="Z43">IFERROR(INDEX(U$1:U$49,SMALL(IF($V$1:$V$49=$AC$3,ROW($W$1:$W$49)),ROW($A41))),"")</f>
        <v/>
      </c>
      <c r="AA43" t="str">
        <f t="array" ref="AA43">IFERROR(INDEX(W$1:W$49,SMALL(IF($V$1:$V$49=$AC$3,ROW($W$1:$W$49)),ROW($A41))),"")</f>
        <v/>
      </c>
      <c r="AC43" s="43"/>
    </row>
    <row r="44" spans="1:29" x14ac:dyDescent="0.25">
      <c r="A44">
        <v>380606</v>
      </c>
      <c r="B44">
        <v>1</v>
      </c>
      <c r="C44" s="43">
        <v>44065</v>
      </c>
      <c r="E44" t="s">
        <v>1626</v>
      </c>
      <c r="F44" t="s">
        <v>1643</v>
      </c>
      <c r="G44" t="s">
        <v>1643</v>
      </c>
      <c r="H44" t="s">
        <v>195</v>
      </c>
      <c r="J44" t="s">
        <v>1198</v>
      </c>
      <c r="L44" t="s">
        <v>135</v>
      </c>
      <c r="M44" t="s">
        <v>2</v>
      </c>
      <c r="N44" s="43">
        <v>44065</v>
      </c>
      <c r="O44" s="48">
        <v>0.41666666666666669</v>
      </c>
      <c r="T44" s="49"/>
      <c r="U44" s="45" t="str">
        <f t="array" ref="U44">IFERROR(INDEX(L$1:L$108,SMALL(IF($L$1:$L$108=#REF!,ROW($L$1:$L$108)),ROW($A42))),"")</f>
        <v/>
      </c>
      <c r="V44" s="43" t="str">
        <f t="array" ref="V44">IFERROR(INDEX(A$1:A$108,SMALL(IF($H$1:$H$108=$AB$3,ROW($J$1:$J$108)),ROW($A42))),"")</f>
        <v/>
      </c>
      <c r="Z44" s="47" t="str">
        <f t="array" ref="Z44">IFERROR(INDEX(U$1:U$49,SMALL(IF($V$1:$V$49=$AC$3,ROW($W$1:$W$49)),ROW($A42))),"")</f>
        <v/>
      </c>
      <c r="AA44" t="str">
        <f t="array" ref="AA44">IFERROR(INDEX(W$1:W$49,SMALL(IF($V$1:$V$49=$AC$3,ROW($W$1:$W$49)),ROW($A42))),"")</f>
        <v/>
      </c>
      <c r="AC44" s="43"/>
    </row>
    <row r="45" spans="1:29" x14ac:dyDescent="0.25">
      <c r="A45">
        <v>380613</v>
      </c>
      <c r="B45">
        <v>1</v>
      </c>
      <c r="C45" s="43">
        <v>44065</v>
      </c>
      <c r="E45" t="s">
        <v>1626</v>
      </c>
      <c r="F45" t="s">
        <v>1644</v>
      </c>
      <c r="G45" t="s">
        <v>1644</v>
      </c>
      <c r="H45" t="s">
        <v>1190</v>
      </c>
      <c r="J45" t="s">
        <v>1645</v>
      </c>
      <c r="L45" t="s">
        <v>1646</v>
      </c>
      <c r="M45" t="s">
        <v>2</v>
      </c>
      <c r="N45" s="43">
        <v>44065</v>
      </c>
      <c r="O45" s="48">
        <v>0.41666666666666669</v>
      </c>
      <c r="P45" t="s">
        <v>1656</v>
      </c>
      <c r="T45" s="49"/>
      <c r="U45" s="45" t="str">
        <f t="array" ref="U45">IFERROR(INDEX(L$1:L$108,SMALL(IF($L$1:$L$108=#REF!,ROW($L$1:$L$108)),ROW($A43))),"")</f>
        <v/>
      </c>
      <c r="V45" s="43" t="str">
        <f t="array" ref="V45">IFERROR(INDEX(A$1:A$108,SMALL(IF($H$1:$H$108=$AB$3,ROW($J$1:$J$108)),ROW($A43))),"")</f>
        <v/>
      </c>
      <c r="Z45" s="47" t="str">
        <f t="array" ref="Z45">IFERROR(INDEX(U$1:U$49,SMALL(IF($V$1:$V$49=$AC$3,ROW($W$1:$W$49)),ROW($A43))),"")</f>
        <v/>
      </c>
      <c r="AA45" t="str">
        <f t="array" ref="AA45">IFERROR(INDEX(W$1:W$49,SMALL(IF($V$1:$V$49=$AC$3,ROW($W$1:$W$49)),ROW($A43))),"")</f>
        <v/>
      </c>
      <c r="AC45" s="43"/>
    </row>
    <row r="46" spans="1:29" x14ac:dyDescent="0.25">
      <c r="A46">
        <v>380614</v>
      </c>
      <c r="B46">
        <v>1</v>
      </c>
      <c r="C46" s="43">
        <v>44065</v>
      </c>
      <c r="E46" t="s">
        <v>1626</v>
      </c>
      <c r="F46" t="s">
        <v>1644</v>
      </c>
      <c r="G46" t="s">
        <v>1644</v>
      </c>
      <c r="H46" t="s">
        <v>1647</v>
      </c>
      <c r="J46" t="s">
        <v>1200</v>
      </c>
      <c r="L46" t="s">
        <v>1646</v>
      </c>
      <c r="M46" t="s">
        <v>2</v>
      </c>
      <c r="N46" s="43">
        <v>44065</v>
      </c>
      <c r="O46" s="48">
        <v>0.41666666666666669</v>
      </c>
      <c r="P46" t="s">
        <v>1654</v>
      </c>
      <c r="U46" s="45" t="str">
        <f t="array" ref="U46">IFERROR(INDEX(L$1:L$108,SMALL(IF($L$1:$L$108=#REF!,ROW($L$1:$L$108)),ROW($A44))),"")</f>
        <v/>
      </c>
      <c r="V46" s="43" t="str">
        <f t="array" ref="V46">IFERROR(INDEX(A$1:A$108,SMALL(IF($H$1:$H$108=$AB$3,ROW($J$1:$J$108)),ROW($A44))),"")</f>
        <v/>
      </c>
      <c r="Z46" s="47" t="str">
        <f t="array" ref="Z46">IFERROR(INDEX(U$1:U$49,SMALL(IF($V$1:$V$49=$AC$3,ROW($W$1:$W$49)),ROW($A44))),"")</f>
        <v/>
      </c>
      <c r="AA46" t="str">
        <f t="array" ref="AA46">IFERROR(INDEX(W$1:W$49,SMALL(IF($V$1:$V$49=$AC$3,ROW($W$1:$W$49)),ROW($A44))),"")</f>
        <v/>
      </c>
      <c r="AC46" s="43"/>
    </row>
    <row r="47" spans="1:29" x14ac:dyDescent="0.25">
      <c r="A47">
        <v>380615</v>
      </c>
      <c r="B47">
        <v>1</v>
      </c>
      <c r="C47" s="43">
        <v>44065</v>
      </c>
      <c r="E47" t="s">
        <v>1626</v>
      </c>
      <c r="F47" t="s">
        <v>1644</v>
      </c>
      <c r="G47" t="s">
        <v>1644</v>
      </c>
      <c r="H47" t="s">
        <v>1200</v>
      </c>
      <c r="J47" t="s">
        <v>1190</v>
      </c>
      <c r="L47" t="s">
        <v>1646</v>
      </c>
      <c r="M47" t="s">
        <v>2</v>
      </c>
      <c r="N47" s="43">
        <v>44065</v>
      </c>
      <c r="O47" s="48">
        <v>0.41666666666666669</v>
      </c>
      <c r="P47" t="s">
        <v>1651</v>
      </c>
      <c r="U47" s="45" t="str">
        <f t="array" ref="U47">IFERROR(INDEX(L$1:L$108,SMALL(IF($L$1:$L$108=#REF!,ROW($L$1:$L$108)),ROW($A45))),"")</f>
        <v/>
      </c>
      <c r="V47" s="43" t="str">
        <f t="array" ref="V47">IFERROR(INDEX(A$1:A$108,SMALL(IF($H$1:$H$108=$AB$3,ROW($J$1:$J$108)),ROW($A45))),"")</f>
        <v/>
      </c>
      <c r="Z47" s="47" t="str">
        <f t="array" ref="Z47">IFERROR(INDEX(U$1:U$49,SMALL(IF($V$1:$V$49=$AC$3,ROW($W$1:$W$49)),ROW($A45))),"")</f>
        <v/>
      </c>
      <c r="AA47" t="str">
        <f t="array" ref="AA47">IFERROR(INDEX(W$1:W$49,SMALL(IF($V$1:$V$49=$AC$3,ROW($W$1:$W$49)),ROW($A45))),"")</f>
        <v/>
      </c>
      <c r="AC47" s="43"/>
    </row>
    <row r="48" spans="1:29" x14ac:dyDescent="0.25">
      <c r="A48">
        <v>380616</v>
      </c>
      <c r="B48">
        <v>1</v>
      </c>
      <c r="C48" s="43">
        <v>44065</v>
      </c>
      <c r="E48" t="s">
        <v>1626</v>
      </c>
      <c r="F48" t="s">
        <v>1644</v>
      </c>
      <c r="G48" t="s">
        <v>1644</v>
      </c>
      <c r="H48" t="s">
        <v>1647</v>
      </c>
      <c r="J48" t="s">
        <v>1645</v>
      </c>
      <c r="L48" t="s">
        <v>1646</v>
      </c>
      <c r="M48" t="s">
        <v>2</v>
      </c>
      <c r="N48" s="43">
        <v>44065</v>
      </c>
      <c r="O48" s="48">
        <v>0.41666666666666669</v>
      </c>
      <c r="P48" t="s">
        <v>1651</v>
      </c>
      <c r="U48" s="45" t="str">
        <f t="array" ref="U48">IFERROR(INDEX(L$1:L$108,SMALL(IF($L$1:$L$108=#REF!,ROW($L$1:$L$108)),ROW($A46))),"")</f>
        <v/>
      </c>
      <c r="V48" s="43" t="str">
        <f t="array" ref="V48">IFERROR(INDEX(A$1:A$108,SMALL(IF($H$1:$H$108=$AB$3,ROW($J$1:$J$108)),ROW($A46))),"")</f>
        <v/>
      </c>
      <c r="Z48" s="47" t="str">
        <f t="array" ref="Z48">IFERROR(INDEX(U$1:U$49,SMALL(IF($V$1:$V$49=$AC$3,ROW($W$1:$W$49)),ROW($A46))),"")</f>
        <v/>
      </c>
      <c r="AA48" t="str">
        <f t="array" ref="AA48">IFERROR(INDEX(W$1:W$49,SMALL(IF($V$1:$V$49=$AC$3,ROW($W$1:$W$49)),ROW($A46))),"")</f>
        <v/>
      </c>
      <c r="AC48" s="43"/>
    </row>
    <row r="49" spans="1:29" x14ac:dyDescent="0.25">
      <c r="A49">
        <v>380617</v>
      </c>
      <c r="B49">
        <v>1</v>
      </c>
      <c r="C49" s="43">
        <v>44065</v>
      </c>
      <c r="E49" t="s">
        <v>1626</v>
      </c>
      <c r="F49" t="s">
        <v>1644</v>
      </c>
      <c r="G49" t="s">
        <v>1644</v>
      </c>
      <c r="H49" t="s">
        <v>1647</v>
      </c>
      <c r="J49" t="s">
        <v>1190</v>
      </c>
      <c r="L49" t="s">
        <v>1646</v>
      </c>
      <c r="M49" t="s">
        <v>2</v>
      </c>
      <c r="N49" s="43">
        <v>44065</v>
      </c>
      <c r="O49" s="48">
        <v>0.41666666666666669</v>
      </c>
      <c r="P49" t="s">
        <v>1656</v>
      </c>
      <c r="U49" s="45" t="str">
        <f t="array" ref="U49">IFERROR(INDEX(L$1:L$108,SMALL(IF($L$1:$L$108=#REF!,ROW($L$1:$L$108)),ROW($A47))),"")</f>
        <v/>
      </c>
      <c r="V49" s="43" t="str">
        <f t="array" ref="V49">IFERROR(INDEX(A$1:A$108,SMALL(IF($H$1:$H$108=$AB$3,ROW($J$1:$J$108)),ROW($A47))),"")</f>
        <v/>
      </c>
      <c r="Z49" s="47" t="str">
        <f t="array" ref="Z49">IFERROR(INDEX(U$1:U$49,SMALL(IF($V$1:$V$49=$AC$3,ROW($W$1:$W$49)),ROW($A47))),"")</f>
        <v/>
      </c>
      <c r="AA49" t="str">
        <f t="array" ref="AA49">IFERROR(INDEX(W$1:W$49,SMALL(IF($V$1:$V$49=$AC$3,ROW($W$1:$W$49)),ROW($A47))),"")</f>
        <v/>
      </c>
      <c r="AC49" s="43"/>
    </row>
    <row r="50" spans="1:29" x14ac:dyDescent="0.25">
      <c r="A50">
        <v>380618</v>
      </c>
      <c r="B50">
        <v>1</v>
      </c>
      <c r="C50" s="43">
        <v>44065</v>
      </c>
      <c r="E50" t="s">
        <v>1626</v>
      </c>
      <c r="F50" t="s">
        <v>1644</v>
      </c>
      <c r="G50" t="s">
        <v>1644</v>
      </c>
      <c r="H50" t="s">
        <v>1645</v>
      </c>
      <c r="J50" t="s">
        <v>1200</v>
      </c>
      <c r="L50" t="s">
        <v>1646</v>
      </c>
      <c r="M50" t="s">
        <v>2</v>
      </c>
      <c r="N50" s="43">
        <v>44065</v>
      </c>
      <c r="O50" s="48">
        <v>0.41666666666666669</v>
      </c>
      <c r="P50" t="s">
        <v>1652</v>
      </c>
    </row>
    <row r="51" spans="1:29" x14ac:dyDescent="0.25">
      <c r="A51">
        <v>380625</v>
      </c>
      <c r="B51">
        <v>1</v>
      </c>
      <c r="C51" s="43">
        <v>44065</v>
      </c>
      <c r="E51" t="s">
        <v>1626</v>
      </c>
      <c r="F51" t="s">
        <v>1648</v>
      </c>
      <c r="G51" t="s">
        <v>1648</v>
      </c>
      <c r="H51" t="s">
        <v>1192</v>
      </c>
      <c r="J51" t="s">
        <v>69</v>
      </c>
      <c r="L51" t="s">
        <v>1193</v>
      </c>
      <c r="M51" t="s">
        <v>2</v>
      </c>
      <c r="N51" s="43">
        <v>44065</v>
      </c>
      <c r="O51" s="48">
        <v>0.41666666666666669</v>
      </c>
      <c r="P51" t="s">
        <v>1652</v>
      </c>
    </row>
    <row r="52" spans="1:29" x14ac:dyDescent="0.25">
      <c r="A52">
        <v>380626</v>
      </c>
      <c r="B52">
        <v>1</v>
      </c>
      <c r="C52" s="43">
        <v>44065</v>
      </c>
      <c r="E52" t="s">
        <v>1626</v>
      </c>
      <c r="F52" t="s">
        <v>1648</v>
      </c>
      <c r="G52" t="s">
        <v>1648</v>
      </c>
      <c r="H52" t="s">
        <v>1649</v>
      </c>
      <c r="J52" t="s">
        <v>1191</v>
      </c>
      <c r="L52" t="s">
        <v>1193</v>
      </c>
      <c r="M52" t="s">
        <v>2</v>
      </c>
      <c r="N52" s="43">
        <v>44065</v>
      </c>
      <c r="O52" s="48">
        <v>0.41666666666666669</v>
      </c>
      <c r="P52" t="s">
        <v>1651</v>
      </c>
    </row>
    <row r="53" spans="1:29" x14ac:dyDescent="0.25">
      <c r="A53">
        <v>380627</v>
      </c>
      <c r="B53">
        <v>1</v>
      </c>
      <c r="C53" s="43">
        <v>44065</v>
      </c>
      <c r="E53" t="s">
        <v>1626</v>
      </c>
      <c r="F53" t="s">
        <v>1648</v>
      </c>
      <c r="G53" t="s">
        <v>1648</v>
      </c>
      <c r="H53" t="s">
        <v>1191</v>
      </c>
      <c r="J53" t="s">
        <v>1192</v>
      </c>
      <c r="L53" t="s">
        <v>1193</v>
      </c>
      <c r="M53" t="s">
        <v>2</v>
      </c>
      <c r="N53" s="43">
        <v>44065</v>
      </c>
      <c r="O53" s="48">
        <v>0.41666666666666669</v>
      </c>
      <c r="P53" t="s">
        <v>1653</v>
      </c>
    </row>
    <row r="54" spans="1:29" x14ac:dyDescent="0.25">
      <c r="A54">
        <v>380628</v>
      </c>
      <c r="B54">
        <v>1</v>
      </c>
      <c r="C54" s="43">
        <v>44065</v>
      </c>
      <c r="E54" t="s">
        <v>1626</v>
      </c>
      <c r="F54" t="s">
        <v>1648</v>
      </c>
      <c r="G54" t="s">
        <v>1648</v>
      </c>
      <c r="H54" t="s">
        <v>1649</v>
      </c>
      <c r="J54" t="s">
        <v>69</v>
      </c>
      <c r="L54" t="s">
        <v>1193</v>
      </c>
      <c r="M54" t="s">
        <v>2</v>
      </c>
      <c r="N54" s="43">
        <v>44065</v>
      </c>
      <c r="O54" s="48">
        <v>0.41666666666666669</v>
      </c>
      <c r="P54" t="s">
        <v>1655</v>
      </c>
    </row>
    <row r="55" spans="1:29" x14ac:dyDescent="0.25">
      <c r="A55">
        <v>380629</v>
      </c>
      <c r="B55">
        <v>1</v>
      </c>
      <c r="C55" s="43">
        <v>44065</v>
      </c>
      <c r="E55" t="s">
        <v>1626</v>
      </c>
      <c r="F55" t="s">
        <v>1648</v>
      </c>
      <c r="G55" t="s">
        <v>1648</v>
      </c>
      <c r="H55" t="s">
        <v>1649</v>
      </c>
      <c r="J55" t="s">
        <v>1192</v>
      </c>
      <c r="L55" t="s">
        <v>1193</v>
      </c>
      <c r="M55" t="s">
        <v>2</v>
      </c>
      <c r="N55" s="43">
        <v>44065</v>
      </c>
      <c r="O55" s="48">
        <v>0.41666666666666669</v>
      </c>
      <c r="P55" t="s">
        <v>1654</v>
      </c>
    </row>
    <row r="56" spans="1:29" x14ac:dyDescent="0.25">
      <c r="A56">
        <v>380630</v>
      </c>
      <c r="B56">
        <v>1</v>
      </c>
      <c r="C56" s="43">
        <v>44065</v>
      </c>
      <c r="E56" t="s">
        <v>1626</v>
      </c>
      <c r="F56" t="s">
        <v>1648</v>
      </c>
      <c r="G56" t="s">
        <v>1648</v>
      </c>
      <c r="H56" t="s">
        <v>69</v>
      </c>
      <c r="J56" t="s">
        <v>1191</v>
      </c>
      <c r="L56" t="s">
        <v>1193</v>
      </c>
      <c r="M56" t="s">
        <v>2</v>
      </c>
      <c r="N56" s="43">
        <v>44065</v>
      </c>
      <c r="O56" s="48">
        <v>0.41666666666666669</v>
      </c>
      <c r="P56" t="s">
        <v>1651</v>
      </c>
    </row>
    <row r="57" spans="1:29" x14ac:dyDescent="0.25">
      <c r="A57">
        <v>380535</v>
      </c>
      <c r="B57">
        <v>2</v>
      </c>
      <c r="C57" s="43">
        <v>44066</v>
      </c>
      <c r="E57" t="s">
        <v>1626</v>
      </c>
      <c r="F57" t="s">
        <v>1627</v>
      </c>
      <c r="G57" t="s">
        <v>934</v>
      </c>
      <c r="H57" t="s">
        <v>194</v>
      </c>
      <c r="J57" t="s">
        <v>1628</v>
      </c>
      <c r="L57" t="s">
        <v>52</v>
      </c>
      <c r="M57" t="s">
        <v>2</v>
      </c>
      <c r="N57" s="43">
        <v>44066</v>
      </c>
      <c r="O57" s="48">
        <v>0.41666666666666669</v>
      </c>
    </row>
    <row r="58" spans="1:29" x14ac:dyDescent="0.25">
      <c r="A58">
        <v>382608</v>
      </c>
      <c r="B58">
        <v>2</v>
      </c>
      <c r="C58" s="43">
        <v>44066</v>
      </c>
      <c r="E58" t="s">
        <v>1626</v>
      </c>
      <c r="F58" t="s">
        <v>1627</v>
      </c>
      <c r="G58" t="s">
        <v>934</v>
      </c>
      <c r="H58" t="s">
        <v>1629</v>
      </c>
      <c r="J58" t="s">
        <v>1631</v>
      </c>
      <c r="L58" t="s">
        <v>52</v>
      </c>
      <c r="M58" t="s">
        <v>2</v>
      </c>
      <c r="N58" s="43">
        <v>44066</v>
      </c>
      <c r="O58" s="48">
        <v>0.41666666666666669</v>
      </c>
    </row>
    <row r="59" spans="1:29" x14ac:dyDescent="0.25">
      <c r="A59">
        <v>382609</v>
      </c>
      <c r="B59">
        <v>2</v>
      </c>
      <c r="C59" s="43">
        <v>44066</v>
      </c>
      <c r="E59" t="s">
        <v>1626</v>
      </c>
      <c r="F59" t="s">
        <v>1627</v>
      </c>
      <c r="G59" t="s">
        <v>934</v>
      </c>
      <c r="H59" t="s">
        <v>197</v>
      </c>
      <c r="J59" t="s">
        <v>1628</v>
      </c>
      <c r="L59" t="s">
        <v>52</v>
      </c>
      <c r="M59" t="s">
        <v>2</v>
      </c>
      <c r="N59" s="43">
        <v>44066</v>
      </c>
      <c r="O59" s="48">
        <v>0.41666666666666669</v>
      </c>
    </row>
    <row r="60" spans="1:29" x14ac:dyDescent="0.25">
      <c r="A60">
        <v>382610</v>
      </c>
      <c r="B60">
        <v>2</v>
      </c>
      <c r="C60" s="43">
        <v>44066</v>
      </c>
      <c r="E60" t="s">
        <v>1626</v>
      </c>
      <c r="F60" t="s">
        <v>1627</v>
      </c>
      <c r="G60" t="s">
        <v>934</v>
      </c>
      <c r="H60" t="s">
        <v>194</v>
      </c>
      <c r="J60" t="s">
        <v>1631</v>
      </c>
      <c r="L60" t="s">
        <v>52</v>
      </c>
      <c r="M60" t="s">
        <v>2</v>
      </c>
      <c r="N60" s="43">
        <v>44066</v>
      </c>
      <c r="O60" s="48">
        <v>0.41666666666666669</v>
      </c>
    </row>
    <row r="61" spans="1:29" x14ac:dyDescent="0.25">
      <c r="A61">
        <v>380547</v>
      </c>
      <c r="B61">
        <v>2</v>
      </c>
      <c r="C61" s="43">
        <v>44066</v>
      </c>
      <c r="E61" t="s">
        <v>1626</v>
      </c>
      <c r="F61" t="s">
        <v>1632</v>
      </c>
      <c r="G61" t="s">
        <v>934</v>
      </c>
      <c r="H61" t="s">
        <v>71</v>
      </c>
      <c r="J61" t="s">
        <v>1199</v>
      </c>
      <c r="L61" t="s">
        <v>43</v>
      </c>
      <c r="M61" t="s">
        <v>2</v>
      </c>
      <c r="N61" s="43">
        <v>44066</v>
      </c>
      <c r="O61" s="48">
        <v>0.41666666666666669</v>
      </c>
    </row>
    <row r="62" spans="1:29" x14ac:dyDescent="0.25">
      <c r="A62">
        <v>380548</v>
      </c>
      <c r="B62">
        <v>2</v>
      </c>
      <c r="C62" s="43">
        <v>44066</v>
      </c>
      <c r="E62" t="s">
        <v>1626</v>
      </c>
      <c r="F62" t="s">
        <v>1632</v>
      </c>
      <c r="G62" t="s">
        <v>934</v>
      </c>
      <c r="H62" t="s">
        <v>75</v>
      </c>
      <c r="J62" t="s">
        <v>1633</v>
      </c>
      <c r="L62" t="s">
        <v>43</v>
      </c>
      <c r="M62" t="s">
        <v>2</v>
      </c>
      <c r="N62" s="43">
        <v>44066</v>
      </c>
      <c r="O62" s="48">
        <v>0.41666666666666669</v>
      </c>
    </row>
    <row r="63" spans="1:29" x14ac:dyDescent="0.25">
      <c r="A63">
        <v>380549</v>
      </c>
      <c r="B63">
        <v>2</v>
      </c>
      <c r="C63" s="43">
        <v>44066</v>
      </c>
      <c r="E63" t="s">
        <v>1626</v>
      </c>
      <c r="F63" t="s">
        <v>1632</v>
      </c>
      <c r="G63" t="s">
        <v>934</v>
      </c>
      <c r="H63" t="s">
        <v>1199</v>
      </c>
      <c r="J63" t="s">
        <v>75</v>
      </c>
      <c r="L63" t="s">
        <v>43</v>
      </c>
      <c r="M63" t="s">
        <v>2</v>
      </c>
      <c r="N63" s="43">
        <v>44066</v>
      </c>
      <c r="O63" s="48">
        <v>0.41666666666666669</v>
      </c>
    </row>
    <row r="64" spans="1:29" x14ac:dyDescent="0.25">
      <c r="A64">
        <v>380550</v>
      </c>
      <c r="B64">
        <v>2</v>
      </c>
      <c r="C64" s="43">
        <v>44066</v>
      </c>
      <c r="E64" t="s">
        <v>1626</v>
      </c>
      <c r="F64" t="s">
        <v>1632</v>
      </c>
      <c r="G64" t="s">
        <v>934</v>
      </c>
      <c r="H64" t="s">
        <v>71</v>
      </c>
      <c r="J64" t="s">
        <v>1633</v>
      </c>
      <c r="L64" t="s">
        <v>43</v>
      </c>
      <c r="M64" t="s">
        <v>2</v>
      </c>
      <c r="N64" s="43">
        <v>44066</v>
      </c>
      <c r="O64" s="48">
        <v>0.41666666666666669</v>
      </c>
    </row>
    <row r="65" spans="1:15" x14ac:dyDescent="0.25">
      <c r="A65">
        <v>380551</v>
      </c>
      <c r="B65">
        <v>2</v>
      </c>
      <c r="C65" s="43">
        <v>44066</v>
      </c>
      <c r="E65" t="s">
        <v>1626</v>
      </c>
      <c r="F65" t="s">
        <v>1632</v>
      </c>
      <c r="G65" t="s">
        <v>934</v>
      </c>
      <c r="H65" t="s">
        <v>1199</v>
      </c>
      <c r="J65" t="s">
        <v>1633</v>
      </c>
      <c r="L65" t="s">
        <v>43</v>
      </c>
      <c r="M65" t="s">
        <v>2</v>
      </c>
      <c r="N65" s="43">
        <v>44066</v>
      </c>
      <c r="O65" s="48">
        <v>0.41666666666666669</v>
      </c>
    </row>
    <row r="66" spans="1:15" x14ac:dyDescent="0.25">
      <c r="A66">
        <v>380552</v>
      </c>
      <c r="B66">
        <v>2</v>
      </c>
      <c r="C66" s="43">
        <v>44066</v>
      </c>
      <c r="E66" t="s">
        <v>1626</v>
      </c>
      <c r="F66" t="s">
        <v>1632</v>
      </c>
      <c r="G66" t="s">
        <v>934</v>
      </c>
      <c r="H66" t="s">
        <v>75</v>
      </c>
      <c r="J66" t="s">
        <v>71</v>
      </c>
      <c r="L66" t="s">
        <v>43</v>
      </c>
      <c r="M66" t="s">
        <v>2</v>
      </c>
      <c r="N66" s="43">
        <v>44066</v>
      </c>
      <c r="O66" s="48">
        <v>0.41666666666666669</v>
      </c>
    </row>
    <row r="67" spans="1:15" x14ac:dyDescent="0.25">
      <c r="A67">
        <v>380559</v>
      </c>
      <c r="B67">
        <v>2</v>
      </c>
      <c r="C67" s="43">
        <v>44066</v>
      </c>
      <c r="E67" t="s">
        <v>1626</v>
      </c>
      <c r="F67" t="s">
        <v>1634</v>
      </c>
      <c r="G67" t="s">
        <v>1634</v>
      </c>
      <c r="H67" t="s">
        <v>73</v>
      </c>
      <c r="J67" t="s">
        <v>66</v>
      </c>
      <c r="L67" t="s">
        <v>36</v>
      </c>
      <c r="M67" t="s">
        <v>2</v>
      </c>
      <c r="N67" s="43">
        <v>44066</v>
      </c>
      <c r="O67" s="48">
        <v>0.41666666666666669</v>
      </c>
    </row>
    <row r="68" spans="1:15" x14ac:dyDescent="0.25">
      <c r="A68">
        <v>380560</v>
      </c>
      <c r="B68">
        <v>2</v>
      </c>
      <c r="C68" s="43">
        <v>44066</v>
      </c>
      <c r="E68" t="s">
        <v>1626</v>
      </c>
      <c r="F68" t="s">
        <v>1634</v>
      </c>
      <c r="G68" t="s">
        <v>1634</v>
      </c>
      <c r="H68" t="s">
        <v>193</v>
      </c>
      <c r="J68" t="s">
        <v>67</v>
      </c>
      <c r="L68" t="s">
        <v>36</v>
      </c>
      <c r="M68" t="s">
        <v>2</v>
      </c>
      <c r="N68" s="43">
        <v>44066</v>
      </c>
      <c r="O68" s="48">
        <v>0.41666666666666669</v>
      </c>
    </row>
    <row r="69" spans="1:15" x14ac:dyDescent="0.25">
      <c r="A69">
        <v>380561</v>
      </c>
      <c r="B69">
        <v>2</v>
      </c>
      <c r="C69" s="43">
        <v>44066</v>
      </c>
      <c r="E69" t="s">
        <v>1626</v>
      </c>
      <c r="F69" t="s">
        <v>1634</v>
      </c>
      <c r="G69" t="s">
        <v>1634</v>
      </c>
      <c r="H69" t="s">
        <v>66</v>
      </c>
      <c r="J69" t="s">
        <v>193</v>
      </c>
      <c r="L69" t="s">
        <v>36</v>
      </c>
      <c r="M69" t="s">
        <v>2</v>
      </c>
      <c r="N69" s="43">
        <v>44066</v>
      </c>
      <c r="O69" s="48">
        <v>0.41666666666666669</v>
      </c>
    </row>
    <row r="70" spans="1:15" x14ac:dyDescent="0.25">
      <c r="A70">
        <v>380562</v>
      </c>
      <c r="B70">
        <v>2</v>
      </c>
      <c r="C70" s="43">
        <v>44066</v>
      </c>
      <c r="E70" t="s">
        <v>1626</v>
      </c>
      <c r="F70" t="s">
        <v>1634</v>
      </c>
      <c r="G70" t="s">
        <v>1634</v>
      </c>
      <c r="H70" t="s">
        <v>73</v>
      </c>
      <c r="J70" t="s">
        <v>67</v>
      </c>
      <c r="L70" t="s">
        <v>36</v>
      </c>
      <c r="M70" t="s">
        <v>2</v>
      </c>
      <c r="N70" s="43">
        <v>44066</v>
      </c>
      <c r="O70" s="48">
        <v>0.41666666666666669</v>
      </c>
    </row>
    <row r="71" spans="1:15" x14ac:dyDescent="0.25">
      <c r="A71">
        <v>380563</v>
      </c>
      <c r="B71">
        <v>2</v>
      </c>
      <c r="C71" s="43">
        <v>44066</v>
      </c>
      <c r="E71" t="s">
        <v>1626</v>
      </c>
      <c r="F71" t="s">
        <v>1634</v>
      </c>
      <c r="G71" t="s">
        <v>1634</v>
      </c>
      <c r="H71" t="s">
        <v>66</v>
      </c>
      <c r="J71" t="s">
        <v>67</v>
      </c>
      <c r="L71" t="s">
        <v>36</v>
      </c>
      <c r="M71" t="s">
        <v>2</v>
      </c>
      <c r="N71" s="43">
        <v>44066</v>
      </c>
      <c r="O71" s="48">
        <v>0.41666666666666669</v>
      </c>
    </row>
    <row r="72" spans="1:15" x14ac:dyDescent="0.25">
      <c r="A72">
        <v>380564</v>
      </c>
      <c r="B72">
        <v>2</v>
      </c>
      <c r="C72" s="43">
        <v>44066</v>
      </c>
      <c r="E72" t="s">
        <v>1626</v>
      </c>
      <c r="F72" t="s">
        <v>1634</v>
      </c>
      <c r="G72" t="s">
        <v>1634</v>
      </c>
      <c r="H72" t="s">
        <v>193</v>
      </c>
      <c r="J72" t="s">
        <v>73</v>
      </c>
      <c r="L72" t="s">
        <v>36</v>
      </c>
      <c r="M72" t="s">
        <v>2</v>
      </c>
      <c r="N72" s="43">
        <v>44066</v>
      </c>
      <c r="O72" s="48">
        <v>0.41666666666666669</v>
      </c>
    </row>
    <row r="73" spans="1:15" x14ac:dyDescent="0.25">
      <c r="A73">
        <v>380571</v>
      </c>
      <c r="B73">
        <v>2</v>
      </c>
      <c r="C73" s="43">
        <v>44066</v>
      </c>
      <c r="E73" t="s">
        <v>1626</v>
      </c>
      <c r="F73" t="s">
        <v>1635</v>
      </c>
      <c r="G73" t="s">
        <v>1635</v>
      </c>
      <c r="H73" t="s">
        <v>65</v>
      </c>
      <c r="J73" t="s">
        <v>1636</v>
      </c>
      <c r="L73" t="s">
        <v>31</v>
      </c>
      <c r="M73" t="s">
        <v>2</v>
      </c>
      <c r="N73" s="43">
        <v>44066</v>
      </c>
      <c r="O73" s="48">
        <v>0.41666666666666669</v>
      </c>
    </row>
    <row r="74" spans="1:15" x14ac:dyDescent="0.25">
      <c r="A74">
        <v>380572</v>
      </c>
      <c r="B74">
        <v>2</v>
      </c>
      <c r="C74" s="43">
        <v>44066</v>
      </c>
      <c r="E74" t="s">
        <v>1626</v>
      </c>
      <c r="F74" t="s">
        <v>1635</v>
      </c>
      <c r="G74" t="s">
        <v>1635</v>
      </c>
      <c r="H74" t="s">
        <v>1189</v>
      </c>
      <c r="J74" t="s">
        <v>196</v>
      </c>
      <c r="L74" t="s">
        <v>31</v>
      </c>
      <c r="M74" t="s">
        <v>2</v>
      </c>
      <c r="N74" s="43">
        <v>44066</v>
      </c>
      <c r="O74" s="48">
        <v>0.41666666666666669</v>
      </c>
    </row>
    <row r="75" spans="1:15" x14ac:dyDescent="0.25">
      <c r="A75">
        <v>380573</v>
      </c>
      <c r="B75">
        <v>2</v>
      </c>
      <c r="C75" s="43">
        <v>44066</v>
      </c>
      <c r="E75" t="s">
        <v>1626</v>
      </c>
      <c r="F75" t="s">
        <v>1635</v>
      </c>
      <c r="G75" t="s">
        <v>1635</v>
      </c>
      <c r="H75" t="s">
        <v>1636</v>
      </c>
      <c r="J75" t="s">
        <v>1189</v>
      </c>
      <c r="L75" t="s">
        <v>31</v>
      </c>
      <c r="M75" t="s">
        <v>2</v>
      </c>
      <c r="N75" s="43">
        <v>44066</v>
      </c>
      <c r="O75" s="48">
        <v>0.41666666666666669</v>
      </c>
    </row>
    <row r="76" spans="1:15" x14ac:dyDescent="0.25">
      <c r="A76">
        <v>380574</v>
      </c>
      <c r="B76">
        <v>2</v>
      </c>
      <c r="C76" s="43">
        <v>44066</v>
      </c>
      <c r="E76" t="s">
        <v>1626</v>
      </c>
      <c r="F76" t="s">
        <v>1635</v>
      </c>
      <c r="G76" t="s">
        <v>1635</v>
      </c>
      <c r="H76" t="s">
        <v>65</v>
      </c>
      <c r="J76" t="s">
        <v>196</v>
      </c>
      <c r="L76" t="s">
        <v>31</v>
      </c>
      <c r="M76" t="s">
        <v>2</v>
      </c>
      <c r="N76" s="43">
        <v>44066</v>
      </c>
      <c r="O76" s="48">
        <v>0.41666666666666669</v>
      </c>
    </row>
    <row r="77" spans="1:15" x14ac:dyDescent="0.25">
      <c r="A77">
        <v>380575</v>
      </c>
      <c r="B77">
        <v>2</v>
      </c>
      <c r="C77" s="43">
        <v>44066</v>
      </c>
      <c r="E77" t="s">
        <v>1626</v>
      </c>
      <c r="F77" t="s">
        <v>1635</v>
      </c>
      <c r="G77" t="s">
        <v>1635</v>
      </c>
      <c r="H77" t="s">
        <v>1636</v>
      </c>
      <c r="J77" t="s">
        <v>196</v>
      </c>
      <c r="L77" t="s">
        <v>31</v>
      </c>
      <c r="M77" t="s">
        <v>2</v>
      </c>
      <c r="N77" s="43">
        <v>44066</v>
      </c>
      <c r="O77" s="48">
        <v>0.41666666666666669</v>
      </c>
    </row>
    <row r="78" spans="1:15" x14ac:dyDescent="0.25">
      <c r="A78">
        <v>380576</v>
      </c>
      <c r="B78">
        <v>2</v>
      </c>
      <c r="C78" s="43">
        <v>44066</v>
      </c>
      <c r="E78" t="s">
        <v>1626</v>
      </c>
      <c r="F78" t="s">
        <v>1635</v>
      </c>
      <c r="G78" t="s">
        <v>1635</v>
      </c>
      <c r="H78" t="s">
        <v>1189</v>
      </c>
      <c r="J78" t="s">
        <v>65</v>
      </c>
      <c r="L78" t="s">
        <v>31</v>
      </c>
      <c r="M78" t="s">
        <v>2</v>
      </c>
      <c r="N78" s="43">
        <v>44066</v>
      </c>
      <c r="O78" s="48">
        <v>0.41666666666666669</v>
      </c>
    </row>
    <row r="79" spans="1:15" x14ac:dyDescent="0.25">
      <c r="A79">
        <v>380583</v>
      </c>
      <c r="B79">
        <v>2</v>
      </c>
      <c r="C79" s="43">
        <v>44066</v>
      </c>
      <c r="E79" t="s">
        <v>1626</v>
      </c>
      <c r="F79" t="s">
        <v>1637</v>
      </c>
      <c r="G79" t="s">
        <v>1637</v>
      </c>
      <c r="H79" t="s">
        <v>192</v>
      </c>
      <c r="J79" t="s">
        <v>1638</v>
      </c>
      <c r="L79" t="s">
        <v>26</v>
      </c>
      <c r="M79" t="s">
        <v>2</v>
      </c>
      <c r="N79" s="43">
        <v>44066</v>
      </c>
      <c r="O79" s="48">
        <v>0.41666666666666669</v>
      </c>
    </row>
    <row r="80" spans="1:15" x14ac:dyDescent="0.25">
      <c r="A80">
        <v>380584</v>
      </c>
      <c r="B80">
        <v>2</v>
      </c>
      <c r="C80" s="43">
        <v>44066</v>
      </c>
      <c r="E80" t="s">
        <v>1626</v>
      </c>
      <c r="F80" t="s">
        <v>1637</v>
      </c>
      <c r="G80" t="s">
        <v>1637</v>
      </c>
      <c r="H80" t="s">
        <v>1639</v>
      </c>
      <c r="J80" t="s">
        <v>70</v>
      </c>
      <c r="L80" t="s">
        <v>26</v>
      </c>
      <c r="M80" t="s">
        <v>2</v>
      </c>
      <c r="N80" s="43">
        <v>44066</v>
      </c>
      <c r="O80" s="48">
        <v>0.41666666666666669</v>
      </c>
    </row>
    <row r="81" spans="1:15" x14ac:dyDescent="0.25">
      <c r="A81">
        <v>380585</v>
      </c>
      <c r="B81">
        <v>2</v>
      </c>
      <c r="C81" s="43">
        <v>44066</v>
      </c>
      <c r="E81" t="s">
        <v>1626</v>
      </c>
      <c r="F81" t="s">
        <v>1637</v>
      </c>
      <c r="G81" t="s">
        <v>1637</v>
      </c>
      <c r="H81" t="s">
        <v>1638</v>
      </c>
      <c r="J81" t="s">
        <v>1639</v>
      </c>
      <c r="L81" t="s">
        <v>26</v>
      </c>
      <c r="M81" t="s">
        <v>2</v>
      </c>
      <c r="N81" s="43">
        <v>44066</v>
      </c>
      <c r="O81" s="48">
        <v>0.41666666666666669</v>
      </c>
    </row>
    <row r="82" spans="1:15" x14ac:dyDescent="0.25">
      <c r="A82">
        <v>380586</v>
      </c>
      <c r="B82">
        <v>2</v>
      </c>
      <c r="C82" s="43">
        <v>44066</v>
      </c>
      <c r="E82" t="s">
        <v>1626</v>
      </c>
      <c r="F82" t="s">
        <v>1637</v>
      </c>
      <c r="G82" t="s">
        <v>1637</v>
      </c>
      <c r="H82" t="s">
        <v>192</v>
      </c>
      <c r="J82" t="s">
        <v>70</v>
      </c>
      <c r="L82" t="s">
        <v>26</v>
      </c>
      <c r="M82" t="s">
        <v>2</v>
      </c>
      <c r="N82" s="43">
        <v>44066</v>
      </c>
      <c r="O82" s="48">
        <v>0.41666666666666669</v>
      </c>
    </row>
    <row r="83" spans="1:15" x14ac:dyDescent="0.25">
      <c r="A83">
        <v>380587</v>
      </c>
      <c r="B83">
        <v>2</v>
      </c>
      <c r="C83" s="43">
        <v>44066</v>
      </c>
      <c r="E83" t="s">
        <v>1626</v>
      </c>
      <c r="F83" t="s">
        <v>1637</v>
      </c>
      <c r="G83" t="s">
        <v>1637</v>
      </c>
      <c r="H83" t="s">
        <v>1638</v>
      </c>
      <c r="J83" t="s">
        <v>70</v>
      </c>
      <c r="L83" t="s">
        <v>26</v>
      </c>
      <c r="M83" t="s">
        <v>2</v>
      </c>
      <c r="N83" s="43">
        <v>44066</v>
      </c>
      <c r="O83" s="48">
        <v>0.41666666666666669</v>
      </c>
    </row>
    <row r="84" spans="1:15" x14ac:dyDescent="0.25">
      <c r="A84">
        <v>380588</v>
      </c>
      <c r="B84">
        <v>2</v>
      </c>
      <c r="C84" s="43">
        <v>44066</v>
      </c>
      <c r="E84" t="s">
        <v>1626</v>
      </c>
      <c r="F84" t="s">
        <v>1637</v>
      </c>
      <c r="G84" t="s">
        <v>1637</v>
      </c>
      <c r="H84" t="s">
        <v>1639</v>
      </c>
      <c r="J84" t="s">
        <v>192</v>
      </c>
      <c r="L84" t="s">
        <v>26</v>
      </c>
      <c r="M84" t="s">
        <v>2</v>
      </c>
      <c r="N84" s="43">
        <v>44066</v>
      </c>
      <c r="O84" s="48">
        <v>0.41666666666666669</v>
      </c>
    </row>
    <row r="85" spans="1:15" x14ac:dyDescent="0.25">
      <c r="A85">
        <v>380595</v>
      </c>
      <c r="B85">
        <v>2</v>
      </c>
      <c r="C85" s="43">
        <v>44066</v>
      </c>
      <c r="E85" t="s">
        <v>1626</v>
      </c>
      <c r="F85" t="s">
        <v>1640</v>
      </c>
      <c r="G85" t="s">
        <v>1640</v>
      </c>
      <c r="H85" t="s">
        <v>68</v>
      </c>
      <c r="J85" t="s">
        <v>1641</v>
      </c>
      <c r="L85" t="s">
        <v>55</v>
      </c>
      <c r="M85" t="s">
        <v>2</v>
      </c>
      <c r="N85" s="43">
        <v>44066</v>
      </c>
      <c r="O85" s="48">
        <v>0.41666666666666669</v>
      </c>
    </row>
    <row r="86" spans="1:15" x14ac:dyDescent="0.25">
      <c r="A86">
        <v>380596</v>
      </c>
      <c r="B86">
        <v>2</v>
      </c>
      <c r="C86" s="43">
        <v>44066</v>
      </c>
      <c r="E86" t="s">
        <v>1626</v>
      </c>
      <c r="F86" t="s">
        <v>1640</v>
      </c>
      <c r="G86" t="s">
        <v>1640</v>
      </c>
      <c r="H86" t="s">
        <v>1650</v>
      </c>
      <c r="J86" t="s">
        <v>1642</v>
      </c>
      <c r="L86" t="s">
        <v>55</v>
      </c>
      <c r="M86" t="s">
        <v>2</v>
      </c>
      <c r="N86" s="43">
        <v>44066</v>
      </c>
      <c r="O86" s="48">
        <v>0.41666666666666669</v>
      </c>
    </row>
    <row r="87" spans="1:15" x14ac:dyDescent="0.25">
      <c r="A87">
        <v>380597</v>
      </c>
      <c r="B87">
        <v>2</v>
      </c>
      <c r="C87" s="43">
        <v>44066</v>
      </c>
      <c r="E87" t="s">
        <v>1626</v>
      </c>
      <c r="F87" t="s">
        <v>1640</v>
      </c>
      <c r="G87" t="s">
        <v>1640</v>
      </c>
      <c r="H87" t="s">
        <v>1641</v>
      </c>
      <c r="J87" t="s">
        <v>1650</v>
      </c>
      <c r="L87" t="s">
        <v>55</v>
      </c>
      <c r="M87" t="s">
        <v>2</v>
      </c>
      <c r="N87" s="43">
        <v>44066</v>
      </c>
      <c r="O87" s="48">
        <v>0.41666666666666669</v>
      </c>
    </row>
    <row r="88" spans="1:15" x14ac:dyDescent="0.25">
      <c r="A88">
        <v>380598</v>
      </c>
      <c r="B88">
        <v>2</v>
      </c>
      <c r="C88" s="43">
        <v>44066</v>
      </c>
      <c r="E88" t="s">
        <v>1626</v>
      </c>
      <c r="F88" t="s">
        <v>1640</v>
      </c>
      <c r="G88" t="s">
        <v>1640</v>
      </c>
      <c r="H88" t="s">
        <v>68</v>
      </c>
      <c r="J88" t="s">
        <v>1642</v>
      </c>
      <c r="L88" t="s">
        <v>55</v>
      </c>
      <c r="M88" t="s">
        <v>2</v>
      </c>
      <c r="N88" s="43">
        <v>44066</v>
      </c>
      <c r="O88" s="48">
        <v>0.41666666666666669</v>
      </c>
    </row>
    <row r="89" spans="1:15" x14ac:dyDescent="0.25">
      <c r="A89">
        <v>380599</v>
      </c>
      <c r="B89">
        <v>2</v>
      </c>
      <c r="C89" s="43">
        <v>44066</v>
      </c>
      <c r="E89" t="s">
        <v>1626</v>
      </c>
      <c r="F89" t="s">
        <v>1640</v>
      </c>
      <c r="G89" t="s">
        <v>1640</v>
      </c>
      <c r="H89" t="s">
        <v>1641</v>
      </c>
      <c r="J89" t="s">
        <v>1642</v>
      </c>
      <c r="L89" t="s">
        <v>55</v>
      </c>
      <c r="M89" t="s">
        <v>2</v>
      </c>
      <c r="N89" s="43">
        <v>44066</v>
      </c>
      <c r="O89" s="48">
        <v>0.41666666666666669</v>
      </c>
    </row>
    <row r="90" spans="1:15" x14ac:dyDescent="0.25">
      <c r="A90">
        <v>380600</v>
      </c>
      <c r="B90">
        <v>2</v>
      </c>
      <c r="C90" s="43">
        <v>44066</v>
      </c>
      <c r="E90" t="s">
        <v>1626</v>
      </c>
      <c r="F90" t="s">
        <v>1640</v>
      </c>
      <c r="G90" t="s">
        <v>1640</v>
      </c>
      <c r="H90" t="s">
        <v>1650</v>
      </c>
      <c r="J90" t="s">
        <v>68</v>
      </c>
      <c r="L90" t="s">
        <v>55</v>
      </c>
      <c r="M90" t="s">
        <v>2</v>
      </c>
      <c r="N90" s="43">
        <v>44066</v>
      </c>
      <c r="O90" s="48">
        <v>0.41666666666666669</v>
      </c>
    </row>
    <row r="91" spans="1:15" x14ac:dyDescent="0.25">
      <c r="A91">
        <v>380607</v>
      </c>
      <c r="B91">
        <v>2</v>
      </c>
      <c r="C91" s="43">
        <v>44066</v>
      </c>
      <c r="E91" t="s">
        <v>1626</v>
      </c>
      <c r="F91" t="s">
        <v>1643</v>
      </c>
      <c r="G91" t="s">
        <v>1643</v>
      </c>
      <c r="H91" t="s">
        <v>195</v>
      </c>
      <c r="J91" t="s">
        <v>1201</v>
      </c>
      <c r="L91" t="s">
        <v>135</v>
      </c>
      <c r="M91" t="s">
        <v>2</v>
      </c>
      <c r="N91" s="43">
        <v>44066</v>
      </c>
      <c r="O91" s="48">
        <v>0.41666666666666669</v>
      </c>
    </row>
    <row r="92" spans="1:15" x14ac:dyDescent="0.25">
      <c r="A92">
        <v>380608</v>
      </c>
      <c r="B92">
        <v>2</v>
      </c>
      <c r="C92" s="43">
        <v>44066</v>
      </c>
      <c r="E92" t="s">
        <v>1626</v>
      </c>
      <c r="F92" t="s">
        <v>1643</v>
      </c>
      <c r="G92" t="s">
        <v>1643</v>
      </c>
      <c r="H92" t="s">
        <v>1198</v>
      </c>
      <c r="J92" t="s">
        <v>72</v>
      </c>
      <c r="L92" t="s">
        <v>135</v>
      </c>
      <c r="M92" t="s">
        <v>2</v>
      </c>
      <c r="N92" s="43">
        <v>44066</v>
      </c>
      <c r="O92" s="48">
        <v>0.41666666666666669</v>
      </c>
    </row>
    <row r="93" spans="1:15" x14ac:dyDescent="0.25">
      <c r="A93">
        <v>380609</v>
      </c>
      <c r="B93">
        <v>2</v>
      </c>
      <c r="C93" s="43">
        <v>44066</v>
      </c>
      <c r="E93" t="s">
        <v>1626</v>
      </c>
      <c r="F93" t="s">
        <v>1643</v>
      </c>
      <c r="G93" t="s">
        <v>1643</v>
      </c>
      <c r="H93" t="s">
        <v>1201</v>
      </c>
      <c r="J93" t="s">
        <v>1198</v>
      </c>
      <c r="L93" t="s">
        <v>135</v>
      </c>
      <c r="M93" t="s">
        <v>2</v>
      </c>
      <c r="N93" s="43">
        <v>44066</v>
      </c>
      <c r="O93" s="48">
        <v>0.41666666666666669</v>
      </c>
    </row>
    <row r="94" spans="1:15" x14ac:dyDescent="0.25">
      <c r="A94">
        <v>380610</v>
      </c>
      <c r="B94">
        <v>2</v>
      </c>
      <c r="C94" s="43">
        <v>44066</v>
      </c>
      <c r="E94" t="s">
        <v>1626</v>
      </c>
      <c r="F94" t="s">
        <v>1643</v>
      </c>
      <c r="G94" t="s">
        <v>1643</v>
      </c>
      <c r="H94" t="s">
        <v>195</v>
      </c>
      <c r="J94" t="s">
        <v>72</v>
      </c>
      <c r="L94" t="s">
        <v>135</v>
      </c>
      <c r="M94" t="s">
        <v>2</v>
      </c>
      <c r="N94" s="43">
        <v>44066</v>
      </c>
      <c r="O94" s="48">
        <v>0.41666666666666669</v>
      </c>
    </row>
    <row r="95" spans="1:15" x14ac:dyDescent="0.25">
      <c r="A95">
        <v>380611</v>
      </c>
      <c r="B95">
        <v>2</v>
      </c>
      <c r="C95" s="43">
        <v>44066</v>
      </c>
      <c r="E95" t="s">
        <v>1626</v>
      </c>
      <c r="F95" t="s">
        <v>1643</v>
      </c>
      <c r="G95" t="s">
        <v>1643</v>
      </c>
      <c r="H95" t="s">
        <v>1201</v>
      </c>
      <c r="J95" t="s">
        <v>72</v>
      </c>
      <c r="L95" t="s">
        <v>135</v>
      </c>
      <c r="M95" t="s">
        <v>2</v>
      </c>
      <c r="N95" s="43">
        <v>44066</v>
      </c>
      <c r="O95" s="48">
        <v>0.41666666666666669</v>
      </c>
    </row>
    <row r="96" spans="1:15" x14ac:dyDescent="0.25">
      <c r="A96">
        <v>380612</v>
      </c>
      <c r="B96">
        <v>2</v>
      </c>
      <c r="C96" s="43">
        <v>44066</v>
      </c>
      <c r="E96" t="s">
        <v>1626</v>
      </c>
      <c r="F96" t="s">
        <v>1643</v>
      </c>
      <c r="G96" t="s">
        <v>1643</v>
      </c>
      <c r="H96" t="s">
        <v>1198</v>
      </c>
      <c r="J96" t="s">
        <v>195</v>
      </c>
      <c r="L96" t="s">
        <v>135</v>
      </c>
      <c r="M96" t="s">
        <v>2</v>
      </c>
      <c r="N96" s="43">
        <v>44066</v>
      </c>
      <c r="O96" s="48">
        <v>0.41666666666666669</v>
      </c>
    </row>
    <row r="97" spans="1:15" x14ac:dyDescent="0.25">
      <c r="A97">
        <v>380619</v>
      </c>
      <c r="B97">
        <v>2</v>
      </c>
      <c r="C97" s="43">
        <v>44066</v>
      </c>
      <c r="E97" t="s">
        <v>1626</v>
      </c>
      <c r="F97" t="s">
        <v>1644</v>
      </c>
      <c r="G97" t="s">
        <v>1644</v>
      </c>
      <c r="H97" t="s">
        <v>1645</v>
      </c>
      <c r="J97" t="s">
        <v>1190</v>
      </c>
      <c r="L97" t="s">
        <v>1646</v>
      </c>
      <c r="M97" t="s">
        <v>2</v>
      </c>
      <c r="N97" s="43">
        <v>44066</v>
      </c>
      <c r="O97" s="48">
        <v>0.41666666666666669</v>
      </c>
    </row>
    <row r="98" spans="1:15" x14ac:dyDescent="0.25">
      <c r="A98">
        <v>380620</v>
      </c>
      <c r="B98">
        <v>2</v>
      </c>
      <c r="C98" s="43">
        <v>44066</v>
      </c>
      <c r="E98" t="s">
        <v>1626</v>
      </c>
      <c r="F98" t="s">
        <v>1644</v>
      </c>
      <c r="G98" t="s">
        <v>1644</v>
      </c>
      <c r="H98" t="s">
        <v>1200</v>
      </c>
      <c r="J98" t="s">
        <v>1647</v>
      </c>
      <c r="L98" t="s">
        <v>1646</v>
      </c>
      <c r="M98" t="s">
        <v>2</v>
      </c>
      <c r="N98" s="43">
        <v>44066</v>
      </c>
      <c r="O98" s="48">
        <v>0.41666666666666669</v>
      </c>
    </row>
    <row r="99" spans="1:15" x14ac:dyDescent="0.25">
      <c r="A99">
        <v>380621</v>
      </c>
      <c r="B99">
        <v>2</v>
      </c>
      <c r="C99" s="43">
        <v>44066</v>
      </c>
      <c r="E99" t="s">
        <v>1626</v>
      </c>
      <c r="F99" t="s">
        <v>1644</v>
      </c>
      <c r="G99" t="s">
        <v>1644</v>
      </c>
      <c r="H99" t="s">
        <v>1190</v>
      </c>
      <c r="J99" t="s">
        <v>1200</v>
      </c>
      <c r="L99" t="s">
        <v>1646</v>
      </c>
      <c r="M99" t="s">
        <v>2</v>
      </c>
      <c r="N99" s="43">
        <v>44066</v>
      </c>
      <c r="O99" s="48">
        <v>0.41666666666666669</v>
      </c>
    </row>
    <row r="100" spans="1:15" x14ac:dyDescent="0.25">
      <c r="A100">
        <v>380622</v>
      </c>
      <c r="B100">
        <v>2</v>
      </c>
      <c r="C100" s="43">
        <v>44066</v>
      </c>
      <c r="E100" t="s">
        <v>1626</v>
      </c>
      <c r="F100" t="s">
        <v>1644</v>
      </c>
      <c r="G100" t="s">
        <v>1644</v>
      </c>
      <c r="H100" t="s">
        <v>1645</v>
      </c>
      <c r="J100" t="s">
        <v>1647</v>
      </c>
      <c r="L100" t="s">
        <v>1646</v>
      </c>
      <c r="M100" t="s">
        <v>2</v>
      </c>
      <c r="N100" s="43">
        <v>44066</v>
      </c>
      <c r="O100" s="48">
        <v>0.41666666666666669</v>
      </c>
    </row>
    <row r="101" spans="1:15" x14ac:dyDescent="0.25">
      <c r="A101">
        <v>380623</v>
      </c>
      <c r="B101">
        <v>2</v>
      </c>
      <c r="C101" s="43">
        <v>44066</v>
      </c>
      <c r="E101" t="s">
        <v>1626</v>
      </c>
      <c r="F101" t="s">
        <v>1644</v>
      </c>
      <c r="G101" t="s">
        <v>1644</v>
      </c>
      <c r="H101" t="s">
        <v>1190</v>
      </c>
      <c r="J101" t="s">
        <v>1647</v>
      </c>
      <c r="L101" t="s">
        <v>1646</v>
      </c>
      <c r="M101" t="s">
        <v>2</v>
      </c>
      <c r="N101" s="43">
        <v>44066</v>
      </c>
      <c r="O101" s="48">
        <v>0.41666666666666669</v>
      </c>
    </row>
    <row r="102" spans="1:15" x14ac:dyDescent="0.25">
      <c r="A102">
        <v>380624</v>
      </c>
      <c r="B102">
        <v>2</v>
      </c>
      <c r="C102" s="43">
        <v>44066</v>
      </c>
      <c r="E102" t="s">
        <v>1626</v>
      </c>
      <c r="F102" t="s">
        <v>1644</v>
      </c>
      <c r="G102" t="s">
        <v>1644</v>
      </c>
      <c r="H102" t="s">
        <v>1200</v>
      </c>
      <c r="J102" t="s">
        <v>1645</v>
      </c>
      <c r="L102" t="s">
        <v>1646</v>
      </c>
      <c r="M102" t="s">
        <v>2</v>
      </c>
      <c r="N102" s="43">
        <v>44066</v>
      </c>
      <c r="O102" s="48">
        <v>0.41666666666666669</v>
      </c>
    </row>
    <row r="103" spans="1:15" x14ac:dyDescent="0.25">
      <c r="A103">
        <v>380631</v>
      </c>
      <c r="B103">
        <v>2</v>
      </c>
      <c r="C103" s="43">
        <v>44066</v>
      </c>
      <c r="E103" t="s">
        <v>1626</v>
      </c>
      <c r="F103" t="s">
        <v>1648</v>
      </c>
      <c r="G103" t="s">
        <v>1648</v>
      </c>
      <c r="H103" t="s">
        <v>69</v>
      </c>
      <c r="J103" t="s">
        <v>1192</v>
      </c>
      <c r="L103" t="s">
        <v>1193</v>
      </c>
      <c r="M103" t="s">
        <v>2</v>
      </c>
      <c r="N103" s="43">
        <v>44066</v>
      </c>
      <c r="O103" s="48">
        <v>0.41666666666666669</v>
      </c>
    </row>
    <row r="104" spans="1:15" x14ac:dyDescent="0.25">
      <c r="A104">
        <v>380632</v>
      </c>
      <c r="B104">
        <v>2</v>
      </c>
      <c r="C104" s="43">
        <v>44066</v>
      </c>
      <c r="E104" t="s">
        <v>1626</v>
      </c>
      <c r="F104" t="s">
        <v>1648</v>
      </c>
      <c r="G104" t="s">
        <v>1648</v>
      </c>
      <c r="H104" t="s">
        <v>1191</v>
      </c>
      <c r="J104" t="s">
        <v>1649</v>
      </c>
      <c r="L104" t="s">
        <v>1193</v>
      </c>
      <c r="M104" t="s">
        <v>2</v>
      </c>
      <c r="N104" s="43">
        <v>44066</v>
      </c>
      <c r="O104" s="48">
        <v>0.41666666666666669</v>
      </c>
    </row>
    <row r="105" spans="1:15" x14ac:dyDescent="0.25">
      <c r="A105">
        <v>380633</v>
      </c>
      <c r="B105">
        <v>2</v>
      </c>
      <c r="C105" s="43">
        <v>44066</v>
      </c>
      <c r="E105" t="s">
        <v>1626</v>
      </c>
      <c r="F105" t="s">
        <v>1648</v>
      </c>
      <c r="G105" t="s">
        <v>1648</v>
      </c>
      <c r="H105" t="s">
        <v>1192</v>
      </c>
      <c r="J105" t="s">
        <v>1191</v>
      </c>
      <c r="L105" t="s">
        <v>1193</v>
      </c>
      <c r="M105" t="s">
        <v>2</v>
      </c>
      <c r="N105" s="43">
        <v>44066</v>
      </c>
      <c r="O105" s="48">
        <v>0.41666666666666669</v>
      </c>
    </row>
    <row r="106" spans="1:15" x14ac:dyDescent="0.25">
      <c r="A106">
        <v>380634</v>
      </c>
      <c r="B106">
        <v>2</v>
      </c>
      <c r="C106" s="43">
        <v>44066</v>
      </c>
      <c r="E106" t="s">
        <v>1626</v>
      </c>
      <c r="F106" t="s">
        <v>1648</v>
      </c>
      <c r="G106" t="s">
        <v>1648</v>
      </c>
      <c r="H106" t="s">
        <v>69</v>
      </c>
      <c r="J106" t="s">
        <v>1649</v>
      </c>
      <c r="L106" t="s">
        <v>1193</v>
      </c>
      <c r="M106" t="s">
        <v>2</v>
      </c>
      <c r="N106" s="43">
        <v>44066</v>
      </c>
      <c r="O106" s="48">
        <v>0.41666666666666669</v>
      </c>
    </row>
    <row r="107" spans="1:15" x14ac:dyDescent="0.25">
      <c r="A107">
        <v>380635</v>
      </c>
      <c r="B107">
        <v>2</v>
      </c>
      <c r="C107" s="43">
        <v>44066</v>
      </c>
      <c r="E107" t="s">
        <v>1626</v>
      </c>
      <c r="F107" t="s">
        <v>1648</v>
      </c>
      <c r="G107" t="s">
        <v>1648</v>
      </c>
      <c r="H107" t="s">
        <v>1192</v>
      </c>
      <c r="J107" t="s">
        <v>1649</v>
      </c>
      <c r="L107" t="s">
        <v>1193</v>
      </c>
      <c r="M107" t="s">
        <v>2</v>
      </c>
      <c r="N107" s="43">
        <v>44066</v>
      </c>
      <c r="O107" s="48">
        <v>0.41666666666666669</v>
      </c>
    </row>
    <row r="108" spans="1:15" x14ac:dyDescent="0.25">
      <c r="A108">
        <v>380636</v>
      </c>
      <c r="B108">
        <v>2</v>
      </c>
      <c r="C108" s="43">
        <v>44066</v>
      </c>
      <c r="E108" t="s">
        <v>1626</v>
      </c>
      <c r="F108" t="s">
        <v>1648</v>
      </c>
      <c r="G108" t="s">
        <v>1648</v>
      </c>
      <c r="H108" t="s">
        <v>1191</v>
      </c>
      <c r="J108" t="s">
        <v>69</v>
      </c>
      <c r="L108" t="s">
        <v>1193</v>
      </c>
      <c r="M108" t="s">
        <v>2</v>
      </c>
      <c r="N108" s="43">
        <v>44066</v>
      </c>
      <c r="O108" s="48">
        <v>0.41666666666666669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2:D64"/>
  <sheetViews>
    <sheetView workbookViewId="0">
      <selection activeCell="A40" sqref="A40"/>
    </sheetView>
  </sheetViews>
  <sheetFormatPr defaultColWidth="65.7109375" defaultRowHeight="15" x14ac:dyDescent="0.25"/>
  <cols>
    <col min="1" max="1" width="24.42578125" bestFit="1" customWidth="1"/>
    <col min="2" max="2" width="30.140625" bestFit="1" customWidth="1"/>
    <col min="3" max="3" width="5.5703125" bestFit="1" customWidth="1"/>
    <col min="4" max="4" width="16.5703125" bestFit="1" customWidth="1"/>
  </cols>
  <sheetData>
    <row r="2" spans="1:4" ht="15.75" x14ac:dyDescent="0.25">
      <c r="A2" s="40" t="s">
        <v>17</v>
      </c>
      <c r="B2" s="41" t="s">
        <v>76</v>
      </c>
      <c r="C2" s="40">
        <v>2770</v>
      </c>
      <c r="D2" s="40" t="s">
        <v>77</v>
      </c>
    </row>
    <row r="3" spans="1:4" ht="15.75" x14ac:dyDescent="0.25">
      <c r="A3" s="41" t="s">
        <v>18</v>
      </c>
      <c r="B3" s="41" t="s">
        <v>78</v>
      </c>
      <c r="C3" s="41">
        <v>8340</v>
      </c>
      <c r="D3" s="41" t="s">
        <v>79</v>
      </c>
    </row>
    <row r="4" spans="1:4" ht="15.75" x14ac:dyDescent="0.25">
      <c r="A4" s="41" t="s">
        <v>19</v>
      </c>
      <c r="B4" s="41" t="s">
        <v>80</v>
      </c>
      <c r="C4" s="41">
        <v>8220</v>
      </c>
      <c r="D4" s="41" t="s">
        <v>19</v>
      </c>
    </row>
    <row r="5" spans="1:4" ht="15.75" x14ac:dyDescent="0.25">
      <c r="A5" s="41" t="s">
        <v>20</v>
      </c>
      <c r="B5" s="41" t="s">
        <v>81</v>
      </c>
      <c r="C5" s="41">
        <v>8850</v>
      </c>
      <c r="D5" s="41" t="s">
        <v>82</v>
      </c>
    </row>
    <row r="6" spans="1:4" ht="15.75" x14ac:dyDescent="0.25">
      <c r="A6" s="41" t="s">
        <v>83</v>
      </c>
      <c r="B6" s="41" t="s">
        <v>84</v>
      </c>
      <c r="C6" s="41">
        <v>4600</v>
      </c>
      <c r="D6" s="41" t="s">
        <v>41</v>
      </c>
    </row>
    <row r="7" spans="1:4" ht="15.75" x14ac:dyDescent="0.25">
      <c r="A7" s="41" t="s">
        <v>85</v>
      </c>
      <c r="B7" s="41" t="s">
        <v>86</v>
      </c>
      <c r="C7" s="41">
        <v>3400</v>
      </c>
      <c r="D7" s="41" t="s">
        <v>28</v>
      </c>
    </row>
    <row r="8" spans="1:4" ht="15.75" x14ac:dyDescent="0.25">
      <c r="A8" s="41" t="s">
        <v>21</v>
      </c>
      <c r="B8" s="41" t="s">
        <v>87</v>
      </c>
      <c r="C8" s="41">
        <v>2000</v>
      </c>
      <c r="D8" s="41" t="s">
        <v>88</v>
      </c>
    </row>
    <row r="9" spans="1:4" ht="15.75" x14ac:dyDescent="0.25">
      <c r="A9" s="41" t="s">
        <v>22</v>
      </c>
      <c r="B9" s="41" t="s">
        <v>89</v>
      </c>
      <c r="C9" s="41">
        <v>6683</v>
      </c>
      <c r="D9" s="41" t="s">
        <v>22</v>
      </c>
    </row>
    <row r="10" spans="1:4" ht="15.75" x14ac:dyDescent="0.25">
      <c r="A10" s="41" t="s">
        <v>23</v>
      </c>
      <c r="B10" s="41" t="s">
        <v>90</v>
      </c>
      <c r="C10" s="41">
        <v>2820</v>
      </c>
      <c r="D10" s="41" t="s">
        <v>23</v>
      </c>
    </row>
    <row r="11" spans="1:4" ht="15.75" x14ac:dyDescent="0.25">
      <c r="A11" s="41" t="s">
        <v>24</v>
      </c>
      <c r="B11" s="41" t="s">
        <v>91</v>
      </c>
      <c r="C11" s="41">
        <v>2600</v>
      </c>
      <c r="D11" s="41" t="s">
        <v>24</v>
      </c>
    </row>
    <row r="12" spans="1:4" ht="15.75" x14ac:dyDescent="0.25">
      <c r="A12" s="41" t="s">
        <v>92</v>
      </c>
      <c r="B12" s="41" t="s">
        <v>93</v>
      </c>
      <c r="C12" s="41">
        <v>3230</v>
      </c>
      <c r="D12" s="41" t="s">
        <v>94</v>
      </c>
    </row>
    <row r="13" spans="1:4" ht="15.75" x14ac:dyDescent="0.25">
      <c r="A13" s="41" t="s">
        <v>26</v>
      </c>
      <c r="B13" s="41" t="s">
        <v>95</v>
      </c>
      <c r="C13" s="41">
        <v>2690</v>
      </c>
      <c r="D13" s="41" t="s">
        <v>96</v>
      </c>
    </row>
    <row r="14" spans="1:4" ht="15.75" x14ac:dyDescent="0.25">
      <c r="A14" s="41" t="s">
        <v>97</v>
      </c>
      <c r="B14" s="41" t="s">
        <v>98</v>
      </c>
      <c r="C14" s="41">
        <v>4300</v>
      </c>
      <c r="D14" s="41" t="s">
        <v>97</v>
      </c>
    </row>
    <row r="15" spans="1:4" ht="15.75" x14ac:dyDescent="0.25">
      <c r="A15" s="41" t="s">
        <v>29</v>
      </c>
      <c r="B15" s="41" t="s">
        <v>99</v>
      </c>
      <c r="C15" s="41">
        <v>3100</v>
      </c>
      <c r="D15" s="41" t="s">
        <v>29</v>
      </c>
    </row>
    <row r="16" spans="1:4" ht="15.75" x14ac:dyDescent="0.25">
      <c r="A16" s="41" t="s">
        <v>30</v>
      </c>
      <c r="B16" s="41" t="s">
        <v>100</v>
      </c>
      <c r="C16" s="41">
        <v>8700</v>
      </c>
      <c r="D16" s="41" t="s">
        <v>30</v>
      </c>
    </row>
    <row r="17" spans="1:4" ht="15.75" x14ac:dyDescent="0.25">
      <c r="A17" s="41" t="s">
        <v>31</v>
      </c>
      <c r="B17" s="41" t="s">
        <v>101</v>
      </c>
      <c r="C17" s="41">
        <v>2650</v>
      </c>
      <c r="D17" s="41" t="s">
        <v>31</v>
      </c>
    </row>
    <row r="18" spans="1:4" ht="15.75" x14ac:dyDescent="0.25">
      <c r="A18" s="41" t="s">
        <v>32</v>
      </c>
      <c r="B18" s="41" t="s">
        <v>102</v>
      </c>
      <c r="C18" s="41">
        <v>8762</v>
      </c>
      <c r="D18" s="41" t="s">
        <v>103</v>
      </c>
    </row>
    <row r="19" spans="1:4" ht="15.75" x14ac:dyDescent="0.25">
      <c r="A19" s="41" t="s">
        <v>33</v>
      </c>
      <c r="B19" s="41" t="s">
        <v>104</v>
      </c>
      <c r="C19" s="41">
        <v>4270</v>
      </c>
      <c r="D19" s="41" t="s">
        <v>33</v>
      </c>
    </row>
    <row r="20" spans="1:4" ht="15.75" x14ac:dyDescent="0.25">
      <c r="A20" s="41" t="s">
        <v>105</v>
      </c>
      <c r="B20" s="41" t="s">
        <v>106</v>
      </c>
      <c r="C20" s="41">
        <v>3500</v>
      </c>
      <c r="D20" s="41" t="s">
        <v>107</v>
      </c>
    </row>
    <row r="21" spans="1:4" ht="15.75" x14ac:dyDescent="0.25">
      <c r="A21" s="41" t="s">
        <v>37</v>
      </c>
      <c r="B21" s="41" t="s">
        <v>108</v>
      </c>
      <c r="C21" s="41">
        <v>4400</v>
      </c>
      <c r="D21" s="41" t="s">
        <v>37</v>
      </c>
    </row>
    <row r="22" spans="1:4" ht="15.75" x14ac:dyDescent="0.25">
      <c r="A22" s="41" t="s">
        <v>38</v>
      </c>
      <c r="B22" s="41" t="s">
        <v>109</v>
      </c>
      <c r="C22" s="41">
        <v>4060</v>
      </c>
      <c r="D22" s="41" t="s">
        <v>38</v>
      </c>
    </row>
    <row r="23" spans="1:4" ht="15.75" x14ac:dyDescent="0.25">
      <c r="A23" s="41" t="s">
        <v>39</v>
      </c>
      <c r="B23" s="41" t="s">
        <v>110</v>
      </c>
      <c r="C23" s="41">
        <v>4220</v>
      </c>
      <c r="D23" s="41" t="s">
        <v>39</v>
      </c>
    </row>
    <row r="24" spans="1:4" ht="15.75" x14ac:dyDescent="0.25">
      <c r="A24" s="41" t="s">
        <v>41</v>
      </c>
      <c r="B24" s="41" t="s">
        <v>111</v>
      </c>
      <c r="C24" s="41">
        <v>4600</v>
      </c>
      <c r="D24" s="41" t="s">
        <v>41</v>
      </c>
    </row>
    <row r="25" spans="1:4" ht="15.75" x14ac:dyDescent="0.25">
      <c r="A25" s="41" t="s">
        <v>112</v>
      </c>
      <c r="B25" s="41" t="s">
        <v>113</v>
      </c>
      <c r="C25" s="41">
        <v>8544</v>
      </c>
      <c r="D25" s="41" t="s">
        <v>114</v>
      </c>
    </row>
    <row r="26" spans="1:4" ht="15.75" x14ac:dyDescent="0.25">
      <c r="A26" s="41" t="s">
        <v>43</v>
      </c>
      <c r="B26" s="41" t="s">
        <v>115</v>
      </c>
      <c r="C26" s="41">
        <v>3540</v>
      </c>
      <c r="D26" s="41" t="s">
        <v>43</v>
      </c>
    </row>
    <row r="27" spans="1:4" ht="15.75" x14ac:dyDescent="0.25">
      <c r="A27" s="41" t="s">
        <v>178</v>
      </c>
      <c r="B27" s="41"/>
      <c r="C27" s="41"/>
      <c r="D27" s="41"/>
    </row>
    <row r="28" spans="1:4" ht="15.75" x14ac:dyDescent="0.25">
      <c r="A28" s="41" t="s">
        <v>44</v>
      </c>
      <c r="B28" s="41" t="s">
        <v>116</v>
      </c>
      <c r="C28" s="41">
        <v>4850</v>
      </c>
      <c r="D28" s="41" t="s">
        <v>117</v>
      </c>
    </row>
    <row r="29" spans="1:4" ht="15.75" x14ac:dyDescent="0.25">
      <c r="A29" s="41" t="s">
        <v>118</v>
      </c>
      <c r="B29" s="41" t="s">
        <v>119</v>
      </c>
      <c r="C29" s="41">
        <v>9000</v>
      </c>
      <c r="D29" s="41" t="s">
        <v>120</v>
      </c>
    </row>
    <row r="30" spans="1:4" ht="15.75" x14ac:dyDescent="0.25">
      <c r="A30" s="41" t="s">
        <v>121</v>
      </c>
      <c r="B30" s="41" t="s">
        <v>122</v>
      </c>
      <c r="C30" s="41">
        <v>4800</v>
      </c>
      <c r="D30" s="41" t="s">
        <v>123</v>
      </c>
    </row>
    <row r="31" spans="1:4" ht="15.75" x14ac:dyDescent="0.25">
      <c r="A31" s="41" t="s">
        <v>124</v>
      </c>
      <c r="B31" s="41" t="s">
        <v>125</v>
      </c>
      <c r="C31" s="41">
        <v>4700</v>
      </c>
      <c r="D31" s="41" t="s">
        <v>126</v>
      </c>
    </row>
    <row r="32" spans="1:4" ht="15.75" x14ac:dyDescent="0.25">
      <c r="A32" s="41" t="s">
        <v>127</v>
      </c>
      <c r="B32" s="41" t="s">
        <v>128</v>
      </c>
      <c r="C32" s="41">
        <v>4700</v>
      </c>
      <c r="D32" s="41" t="s">
        <v>126</v>
      </c>
    </row>
    <row r="33" spans="1:4" ht="15.75" x14ac:dyDescent="0.25">
      <c r="A33" s="41" t="s">
        <v>45</v>
      </c>
      <c r="B33" s="41" t="s">
        <v>129</v>
      </c>
      <c r="C33" s="41">
        <v>5000</v>
      </c>
      <c r="D33" s="41" t="s">
        <v>45</v>
      </c>
    </row>
    <row r="34" spans="1:4" ht="15.75" x14ac:dyDescent="0.25">
      <c r="A34" s="41" t="s">
        <v>74</v>
      </c>
      <c r="B34" s="41" t="s">
        <v>130</v>
      </c>
      <c r="C34" s="41">
        <v>4000</v>
      </c>
      <c r="D34" s="41" t="s">
        <v>47</v>
      </c>
    </row>
    <row r="35" spans="1:4" ht="15.75" x14ac:dyDescent="0.25">
      <c r="A35" s="41" t="s">
        <v>131</v>
      </c>
      <c r="B35" s="41" t="s">
        <v>132</v>
      </c>
      <c r="C35" s="41">
        <v>2610</v>
      </c>
      <c r="D35" s="41" t="s">
        <v>48</v>
      </c>
    </row>
    <row r="36" spans="1:4" ht="15.75" x14ac:dyDescent="0.25">
      <c r="A36" s="41" t="s">
        <v>49</v>
      </c>
      <c r="B36" s="41" t="s">
        <v>133</v>
      </c>
      <c r="C36" s="41">
        <v>4200</v>
      </c>
      <c r="D36" s="41" t="s">
        <v>49</v>
      </c>
    </row>
    <row r="37" spans="1:4" ht="15.75" x14ac:dyDescent="0.25">
      <c r="A37" s="41" t="s">
        <v>50</v>
      </c>
      <c r="B37" s="41" t="s">
        <v>134</v>
      </c>
      <c r="C37" s="41">
        <v>3550</v>
      </c>
      <c r="D37" s="41" t="s">
        <v>50</v>
      </c>
    </row>
    <row r="38" spans="1:4" ht="15.75" x14ac:dyDescent="0.25">
      <c r="A38" s="41" t="s">
        <v>135</v>
      </c>
      <c r="B38" s="41" t="s">
        <v>136</v>
      </c>
      <c r="C38" s="41">
        <v>2680</v>
      </c>
      <c r="D38" s="41" t="s">
        <v>137</v>
      </c>
    </row>
    <row r="39" spans="1:4" ht="15.75" x14ac:dyDescent="0.25">
      <c r="A39" s="41" t="s">
        <v>179</v>
      </c>
      <c r="B39" s="41"/>
      <c r="C39" s="41"/>
      <c r="D39" s="41"/>
    </row>
    <row r="40" spans="1:4" ht="15.75" x14ac:dyDescent="0.25">
      <c r="A40" s="41" t="s">
        <v>53</v>
      </c>
      <c r="B40" s="41" t="s">
        <v>138</v>
      </c>
      <c r="C40" s="41">
        <v>4952</v>
      </c>
      <c r="D40" s="41" t="s">
        <v>53</v>
      </c>
    </row>
    <row r="41" spans="1:4" ht="15.75" x14ac:dyDescent="0.25">
      <c r="A41" s="41" t="s">
        <v>139</v>
      </c>
      <c r="B41" s="41" t="s">
        <v>104</v>
      </c>
      <c r="C41" s="41">
        <v>4270</v>
      </c>
      <c r="D41" s="41" t="s">
        <v>33</v>
      </c>
    </row>
    <row r="42" spans="1:4" ht="15.75" x14ac:dyDescent="0.25">
      <c r="A42" s="41" t="s">
        <v>140</v>
      </c>
      <c r="B42" s="41" t="s">
        <v>141</v>
      </c>
      <c r="C42" s="41">
        <v>8762</v>
      </c>
      <c r="D42" s="41" t="s">
        <v>103</v>
      </c>
    </row>
    <row r="43" spans="1:4" ht="15.75" x14ac:dyDescent="0.25">
      <c r="A43" s="41" t="s">
        <v>54</v>
      </c>
      <c r="B43" s="41" t="s">
        <v>142</v>
      </c>
      <c r="C43" s="41">
        <v>2860</v>
      </c>
      <c r="D43" s="41" t="s">
        <v>54</v>
      </c>
    </row>
    <row r="44" spans="1:4" ht="15.75" x14ac:dyDescent="0.25">
      <c r="A44" s="41" t="s">
        <v>55</v>
      </c>
      <c r="B44" s="41" t="s">
        <v>143</v>
      </c>
      <c r="C44" s="41">
        <v>4733</v>
      </c>
      <c r="D44" s="41" t="s">
        <v>55</v>
      </c>
    </row>
    <row r="45" spans="1:4" ht="15.75" x14ac:dyDescent="0.25">
      <c r="A45" s="41" t="s">
        <v>144</v>
      </c>
      <c r="B45" s="41" t="s">
        <v>145</v>
      </c>
      <c r="C45" s="41">
        <v>2635</v>
      </c>
      <c r="D45" s="41" t="s">
        <v>34</v>
      </c>
    </row>
    <row r="46" spans="1:4" ht="15.75" x14ac:dyDescent="0.25">
      <c r="A46" s="41" t="s">
        <v>57</v>
      </c>
      <c r="B46" s="41" t="s">
        <v>146</v>
      </c>
      <c r="C46" s="41">
        <v>3480</v>
      </c>
      <c r="D46" s="41" t="s">
        <v>147</v>
      </c>
    </row>
    <row r="47" spans="1:4" ht="15.75" x14ac:dyDescent="0.25">
      <c r="A47" s="41" t="s">
        <v>58</v>
      </c>
      <c r="B47" s="41" t="s">
        <v>148</v>
      </c>
      <c r="C47" s="41">
        <v>4700</v>
      </c>
      <c r="D47" s="41" t="s">
        <v>126</v>
      </c>
    </row>
    <row r="48" spans="1:4" ht="15.75" x14ac:dyDescent="0.25">
      <c r="A48" s="41" t="s">
        <v>149</v>
      </c>
      <c r="B48" s="41" t="s">
        <v>150</v>
      </c>
      <c r="C48" s="41">
        <v>4030</v>
      </c>
      <c r="D48" s="41" t="s">
        <v>59</v>
      </c>
    </row>
    <row r="49" spans="1:4" ht="15.75" x14ac:dyDescent="0.25">
      <c r="A49" s="41" t="s">
        <v>61</v>
      </c>
      <c r="B49" s="41" t="s">
        <v>151</v>
      </c>
      <c r="C49" s="41">
        <v>8961</v>
      </c>
      <c r="D49" s="41" t="s">
        <v>152</v>
      </c>
    </row>
    <row r="50" spans="1:4" ht="15.75" x14ac:dyDescent="0.25">
      <c r="A50" s="41" t="s">
        <v>62</v>
      </c>
      <c r="B50" s="41" t="s">
        <v>153</v>
      </c>
      <c r="C50" s="41">
        <v>5500</v>
      </c>
      <c r="D50" s="41" t="s">
        <v>154</v>
      </c>
    </row>
    <row r="51" spans="1:4" ht="15.75" x14ac:dyDescent="0.25">
      <c r="A51" s="41" t="s">
        <v>155</v>
      </c>
      <c r="B51" s="41" t="s">
        <v>156</v>
      </c>
      <c r="C51" s="41">
        <v>2100</v>
      </c>
      <c r="D51" s="41" t="s">
        <v>157</v>
      </c>
    </row>
    <row r="52" spans="1:4" ht="15.75" x14ac:dyDescent="0.25">
      <c r="A52" s="41" t="s">
        <v>64</v>
      </c>
      <c r="B52" s="41" t="s">
        <v>158</v>
      </c>
      <c r="C52" s="41">
        <v>8500</v>
      </c>
      <c r="D52" s="41" t="s">
        <v>159</v>
      </c>
    </row>
    <row r="53" spans="1:4" x14ac:dyDescent="0.25">
      <c r="A53" s="42"/>
      <c r="B53" s="42"/>
      <c r="C53" s="42"/>
      <c r="D53" s="42"/>
    </row>
    <row r="54" spans="1:4" ht="15.75" x14ac:dyDescent="0.25">
      <c r="A54" s="116" t="s">
        <v>160</v>
      </c>
      <c r="B54" s="116"/>
      <c r="C54" s="116"/>
      <c r="D54" s="116"/>
    </row>
    <row r="55" spans="1:4" ht="15.75" x14ac:dyDescent="0.25">
      <c r="A55" s="40" t="s">
        <v>161</v>
      </c>
      <c r="B55" s="40" t="s">
        <v>162</v>
      </c>
      <c r="C55" s="40">
        <v>8850</v>
      </c>
      <c r="D55" s="40" t="s">
        <v>82</v>
      </c>
    </row>
    <row r="56" spans="1:4" ht="15.75" x14ac:dyDescent="0.25">
      <c r="A56" s="41" t="s">
        <v>163</v>
      </c>
      <c r="B56" s="41" t="s">
        <v>164</v>
      </c>
      <c r="C56" s="41">
        <v>3250</v>
      </c>
      <c r="D56" s="41" t="s">
        <v>165</v>
      </c>
    </row>
    <row r="57" spans="1:4" ht="15.75" x14ac:dyDescent="0.25">
      <c r="A57" s="41" t="s">
        <v>166</v>
      </c>
      <c r="B57" s="41" t="s">
        <v>167</v>
      </c>
      <c r="C57" s="41">
        <v>2690</v>
      </c>
      <c r="D57" s="41" t="s">
        <v>96</v>
      </c>
    </row>
    <row r="58" spans="1:4" ht="15.75" x14ac:dyDescent="0.25">
      <c r="A58" s="41" t="s">
        <v>168</v>
      </c>
      <c r="B58" s="41" t="s">
        <v>169</v>
      </c>
      <c r="C58" s="41">
        <v>4390</v>
      </c>
      <c r="D58" s="41" t="s">
        <v>170</v>
      </c>
    </row>
    <row r="59" spans="1:4" ht="15.75" x14ac:dyDescent="0.25">
      <c r="A59" s="41" t="s">
        <v>171</v>
      </c>
      <c r="B59" s="41" t="s">
        <v>101</v>
      </c>
      <c r="C59" s="41">
        <v>2650</v>
      </c>
      <c r="D59" s="41" t="s">
        <v>31</v>
      </c>
    </row>
    <row r="60" spans="1:4" ht="15.75" x14ac:dyDescent="0.25">
      <c r="A60" s="41" t="s">
        <v>33</v>
      </c>
      <c r="B60" s="41" t="s">
        <v>104</v>
      </c>
      <c r="C60" s="41">
        <v>4270</v>
      </c>
      <c r="D60" s="41" t="s">
        <v>33</v>
      </c>
    </row>
    <row r="61" spans="1:4" ht="15.75" x14ac:dyDescent="0.25">
      <c r="A61" s="41" t="s">
        <v>44</v>
      </c>
      <c r="B61" s="41" t="s">
        <v>116</v>
      </c>
      <c r="C61" s="41">
        <v>4850</v>
      </c>
      <c r="D61" s="41" t="s">
        <v>117</v>
      </c>
    </row>
    <row r="62" spans="1:4" ht="15.75" x14ac:dyDescent="0.25">
      <c r="A62" s="41" t="s">
        <v>172</v>
      </c>
      <c r="B62" s="41" t="s">
        <v>173</v>
      </c>
      <c r="C62" s="41">
        <v>5220</v>
      </c>
      <c r="D62" s="41" t="s">
        <v>174</v>
      </c>
    </row>
    <row r="63" spans="1:4" ht="15.75" x14ac:dyDescent="0.25">
      <c r="A63" s="41" t="s">
        <v>32</v>
      </c>
      <c r="B63" s="41" t="s">
        <v>102</v>
      </c>
      <c r="C63" s="41">
        <v>8762</v>
      </c>
      <c r="D63" s="41" t="s">
        <v>103</v>
      </c>
    </row>
    <row r="64" spans="1:4" ht="15.75" x14ac:dyDescent="0.25">
      <c r="A64" s="41" t="s">
        <v>18</v>
      </c>
      <c r="B64" s="41" t="s">
        <v>175</v>
      </c>
      <c r="C64" s="41">
        <v>8300</v>
      </c>
      <c r="D64" s="41" t="s">
        <v>176</v>
      </c>
    </row>
  </sheetData>
  <mergeCells count="1">
    <mergeCell ref="A54:D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2</vt:i4>
      </vt:variant>
    </vt:vector>
  </HeadingPairs>
  <TitlesOfParts>
    <vt:vector size="9" baseType="lpstr">
      <vt:lpstr>KHT 2020</vt:lpstr>
      <vt:lpstr>Klubbens Spillere</vt:lpstr>
      <vt:lpstr>KHT 2020 (2)</vt:lpstr>
      <vt:lpstr>KHT 2020 (3)</vt:lpstr>
      <vt:lpstr>L</vt:lpstr>
      <vt:lpstr>Kampe</vt:lpstr>
      <vt:lpstr>Spillesteder</vt:lpstr>
      <vt:lpstr>Kampdato</vt:lpstr>
      <vt:lpstr>Spilledato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E</dc:creator>
  <cp:lastModifiedBy>Bruger</cp:lastModifiedBy>
  <cp:lastPrinted>2020-08-10T05:16:47Z</cp:lastPrinted>
  <dcterms:created xsi:type="dcterms:W3CDTF">2017-05-01T15:18:07Z</dcterms:created>
  <dcterms:modified xsi:type="dcterms:W3CDTF">2020-08-22T18:15:45Z</dcterms:modified>
</cp:coreProperties>
</file>